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01-09" sheetId="1" r:id="rId1"/>
    <sheet name="10-11" sheetId="19" r:id="rId2"/>
    <sheet name="12-16" sheetId="26" r:id="rId3"/>
  </sheets>
  <definedNames>
    <definedName name="_xlnm._FilterDatabase" localSheetId="0" hidden="1">'01-09'!$A$1:$M$43</definedName>
    <definedName name="_xlnm._FilterDatabase" localSheetId="1" hidden="1">'10-11'!$A$1:$K$8</definedName>
    <definedName name="_xlnm._FilterDatabase" localSheetId="2" hidden="1">'12-16'!$A$1:$H$60</definedName>
  </definedNames>
  <calcPr calcId="144525"/>
</workbook>
</file>

<file path=xl/sharedStrings.xml><?xml version="1.0" encoding="utf-8"?>
<sst xmlns="http://schemas.openxmlformats.org/spreadsheetml/2006/main" count="519" uniqueCount="258">
  <si>
    <t>2021年公开招聘笔试、试教、技能测试成绩及入围面试人员一览表</t>
  </si>
  <si>
    <t>序号</t>
  </si>
  <si>
    <t>岗位代码</t>
  </si>
  <si>
    <t>岗位名称</t>
  </si>
  <si>
    <t>姓名</t>
  </si>
  <si>
    <t>准考证号</t>
  </si>
  <si>
    <t>笔试成绩</t>
  </si>
  <si>
    <t>笔试成绩（占总成绩的10%）</t>
  </si>
  <si>
    <t>试教成绩</t>
  </si>
  <si>
    <t>试教成绩（占总成绩的30%）</t>
  </si>
  <si>
    <t>技能测试成绩</t>
  </si>
  <si>
    <t>技能测试成绩（占总成绩的30%）</t>
  </si>
  <si>
    <t>合成成绩</t>
  </si>
  <si>
    <t>是否入围面试</t>
  </si>
  <si>
    <t>01</t>
  </si>
  <si>
    <t>建筑设计专任教师01</t>
  </si>
  <si>
    <t>黄咏馨</t>
  </si>
  <si>
    <t>202101JZ05</t>
  </si>
  <si>
    <t>是</t>
  </si>
  <si>
    <t>谢书瑞</t>
  </si>
  <si>
    <t>202101JZ03</t>
  </si>
  <si>
    <t>02</t>
  </si>
  <si>
    <t>室内设计与工程管理方向专任教师02</t>
  </si>
  <si>
    <t>刘檬</t>
  </si>
  <si>
    <t>202102SN18</t>
  </si>
  <si>
    <t>刘玉妍</t>
  </si>
  <si>
    <t>202102SN08</t>
  </si>
  <si>
    <t>黄琼宇</t>
  </si>
  <si>
    <t>202102SN05</t>
  </si>
  <si>
    <t>03</t>
  </si>
  <si>
    <t>展示艺术设计专任教师03</t>
  </si>
  <si>
    <t>刘翔</t>
  </si>
  <si>
    <t>202103ZS19</t>
  </si>
  <si>
    <t>严慧灵</t>
  </si>
  <si>
    <t>202103ZS08</t>
  </si>
  <si>
    <t>丁艺</t>
  </si>
  <si>
    <t>202103ZS26</t>
  </si>
  <si>
    <t>杨娟</t>
  </si>
  <si>
    <t>202103ZS09</t>
  </si>
  <si>
    <t>否</t>
  </si>
  <si>
    <t>卢俐杉</t>
  </si>
  <si>
    <t>202103ZS14</t>
  </si>
  <si>
    <t>冯杰</t>
  </si>
  <si>
    <t>202103ZS04</t>
  </si>
  <si>
    <t>缺考</t>
  </si>
  <si>
    <t>弃考</t>
  </si>
  <si>
    <t>04</t>
  </si>
  <si>
    <t>三维动画专任教师04</t>
  </si>
  <si>
    <t>谢渝琪</t>
  </si>
  <si>
    <t>202104DH01</t>
  </si>
  <si>
    <t>彭安琪</t>
  </si>
  <si>
    <t>202104DH02</t>
  </si>
  <si>
    <t>05</t>
  </si>
  <si>
    <t>游戏设计专任教师05</t>
  </si>
  <si>
    <t>陈伟</t>
  </si>
  <si>
    <t>202105YX15</t>
  </si>
  <si>
    <t>梁玉宽</t>
  </si>
  <si>
    <t>202105YX07</t>
  </si>
  <si>
    <t>陈威斌</t>
  </si>
  <si>
    <t>202105YX01</t>
  </si>
  <si>
    <t>陈昌健</t>
  </si>
  <si>
    <t>202105YX06</t>
  </si>
  <si>
    <t>何宗志</t>
  </si>
  <si>
    <t>202105YX12</t>
  </si>
  <si>
    <t>戴崟柯</t>
  </si>
  <si>
    <t>202105YX05</t>
  </si>
  <si>
    <t>易雨琦</t>
  </si>
  <si>
    <t>202105YX02</t>
  </si>
  <si>
    <t>唐惠明</t>
  </si>
  <si>
    <t>202105YX04</t>
  </si>
  <si>
    <t>赖力</t>
  </si>
  <si>
    <t>202105YX11</t>
  </si>
  <si>
    <t>06</t>
  </si>
  <si>
    <t>数字艺术设计（网络媒体设计与制作方向）专任教师06</t>
  </si>
  <si>
    <t>肖惠文</t>
  </si>
  <si>
    <t>202106WM14</t>
  </si>
  <si>
    <t>邓翊邦</t>
  </si>
  <si>
    <t>202106WM19</t>
  </si>
  <si>
    <t>梁添</t>
  </si>
  <si>
    <t>202106WM18</t>
  </si>
  <si>
    <t>刘叶青</t>
  </si>
  <si>
    <t>202106WM04</t>
  </si>
  <si>
    <t>黄静</t>
  </si>
  <si>
    <t>202106WM09</t>
  </si>
  <si>
    <t>黄晴</t>
  </si>
  <si>
    <t>202106WM23</t>
  </si>
  <si>
    <t>朱文韵</t>
  </si>
  <si>
    <t>202106WM03</t>
  </si>
  <si>
    <t>数字艺术设计（影视媒体方向）专任教师07</t>
  </si>
  <si>
    <t>蒋姝宁</t>
  </si>
  <si>
    <t>202107YM13</t>
  </si>
  <si>
    <t>何婕</t>
  </si>
  <si>
    <t>202107YM06</t>
  </si>
  <si>
    <t>程晶乐</t>
  </si>
  <si>
    <t>202107YM02</t>
  </si>
  <si>
    <t>舒楚天</t>
  </si>
  <si>
    <t>202107YM07</t>
  </si>
  <si>
    <t>李文正</t>
  </si>
  <si>
    <t>202107YM05</t>
  </si>
  <si>
    <t>梅成艺</t>
  </si>
  <si>
    <t>202107YM04</t>
  </si>
  <si>
    <t>08</t>
  </si>
  <si>
    <t>服装设计专任教师08</t>
  </si>
  <si>
    <t>陈梦怡</t>
  </si>
  <si>
    <t>202108FS02</t>
  </si>
  <si>
    <t>卿源</t>
  </si>
  <si>
    <t>202108FS11</t>
  </si>
  <si>
    <t>陈加利</t>
  </si>
  <si>
    <t>202108FS04</t>
  </si>
  <si>
    <t>唐佳</t>
  </si>
  <si>
    <t>202108FS06</t>
  </si>
  <si>
    <t>左思怿</t>
  </si>
  <si>
    <t>202108FS05</t>
  </si>
  <si>
    <t>09</t>
  </si>
  <si>
    <t>纺织品设计专任教师09</t>
  </si>
  <si>
    <t>周玉洁</t>
  </si>
  <si>
    <t>202109FZ04</t>
  </si>
  <si>
    <t>笔试成绩（占总成绩的30%）</t>
  </si>
  <si>
    <t>技能测试成绩（占总成绩的40%）</t>
  </si>
  <si>
    <t>10</t>
  </si>
  <si>
    <t>服装工艺实训指导教师10</t>
  </si>
  <si>
    <t>董青</t>
  </si>
  <si>
    <t>202110SX09</t>
  </si>
  <si>
    <t>易晓群</t>
  </si>
  <si>
    <t>202110SX10</t>
  </si>
  <si>
    <t>刘巍</t>
  </si>
  <si>
    <t>202110SX03</t>
  </si>
  <si>
    <t>段婧</t>
  </si>
  <si>
    <t>202110SX01</t>
  </si>
  <si>
    <t>沈婷</t>
  </si>
  <si>
    <t>202110SX05</t>
  </si>
  <si>
    <t>11</t>
  </si>
  <si>
    <t>维修维护人员11</t>
  </si>
  <si>
    <t>曹海</t>
  </si>
  <si>
    <t>202111WH02</t>
  </si>
  <si>
    <t>笔试成绩百分制</t>
  </si>
  <si>
    <t>占比
成绩（60%）</t>
  </si>
  <si>
    <t>管理人员12</t>
  </si>
  <si>
    <t>黄冠</t>
  </si>
  <si>
    <t>202112GL33</t>
  </si>
  <si>
    <t>刘聪</t>
  </si>
  <si>
    <t>202112GL43</t>
  </si>
  <si>
    <t>杨彦斌</t>
  </si>
  <si>
    <t>202112GL52</t>
  </si>
  <si>
    <t>陈湘乐</t>
  </si>
  <si>
    <t>202112GL58</t>
  </si>
  <si>
    <t>李培哲</t>
  </si>
  <si>
    <t>202112GL07</t>
  </si>
  <si>
    <t>贺戎</t>
  </si>
  <si>
    <t>202112GL39</t>
  </si>
  <si>
    <t>王贤伟</t>
  </si>
  <si>
    <t>202112GL01</t>
  </si>
  <si>
    <t>黄超峰</t>
  </si>
  <si>
    <t>202112GL49</t>
  </si>
  <si>
    <t>盛雅雯</t>
  </si>
  <si>
    <t>202112GL67</t>
  </si>
  <si>
    <t>朱孝荣</t>
  </si>
  <si>
    <t>202112GL38</t>
  </si>
  <si>
    <t>黄蕾颖</t>
  </si>
  <si>
    <t>202112GL47</t>
  </si>
  <si>
    <t>殷焕雄</t>
  </si>
  <si>
    <t>202112GL54</t>
  </si>
  <si>
    <t>周琦</t>
  </si>
  <si>
    <t>202112GL51</t>
  </si>
  <si>
    <t>王玲</t>
  </si>
  <si>
    <t>202112GL04</t>
  </si>
  <si>
    <t>陈超</t>
  </si>
  <si>
    <t>202112GL44</t>
  </si>
  <si>
    <t>周艳红</t>
  </si>
  <si>
    <t>202112GL56</t>
  </si>
  <si>
    <t>曹倩</t>
  </si>
  <si>
    <t>202112GL16</t>
  </si>
  <si>
    <t>谭强彬</t>
  </si>
  <si>
    <t>202112GL59</t>
  </si>
  <si>
    <t>李薇</t>
  </si>
  <si>
    <t>202112GL12</t>
  </si>
  <si>
    <t>孙超</t>
  </si>
  <si>
    <t>202112GL22</t>
  </si>
  <si>
    <t>唐臣</t>
  </si>
  <si>
    <t>202112GL10</t>
  </si>
  <si>
    <t>杨颖华</t>
  </si>
  <si>
    <t>202112GL64</t>
  </si>
  <si>
    <t>张茜</t>
  </si>
  <si>
    <t>202112GL66</t>
  </si>
  <si>
    <t>郑平沅</t>
  </si>
  <si>
    <t>202112GL24</t>
  </si>
  <si>
    <t>钟烨眉</t>
  </si>
  <si>
    <t>202112GL46</t>
  </si>
  <si>
    <t>陈昭玉</t>
  </si>
  <si>
    <t>202112GL69</t>
  </si>
  <si>
    <t>刘佳瑄</t>
  </si>
  <si>
    <t>202112GL45</t>
  </si>
  <si>
    <t>陈灿</t>
  </si>
  <si>
    <t>202112GL23</t>
  </si>
  <si>
    <t>谌金钰</t>
  </si>
  <si>
    <t>202112GL27</t>
  </si>
  <si>
    <t>专职组织员13</t>
  </si>
  <si>
    <t>许正宜</t>
  </si>
  <si>
    <t>202113ZZ01</t>
  </si>
  <si>
    <t>周英</t>
  </si>
  <si>
    <t>202113ZZ02</t>
  </si>
  <si>
    <t>袁小红</t>
  </si>
  <si>
    <t>202113ZZ03</t>
  </si>
  <si>
    <t>魏斯曼</t>
  </si>
  <si>
    <t>202113ZZ04</t>
  </si>
  <si>
    <t>辅导员14</t>
  </si>
  <si>
    <t>胡晨晨</t>
  </si>
  <si>
    <t>202114FD31</t>
  </si>
  <si>
    <t>李慧</t>
  </si>
  <si>
    <t>202114FD19</t>
  </si>
  <si>
    <t>王东源</t>
  </si>
  <si>
    <t>202114FD32</t>
  </si>
  <si>
    <t>张霞</t>
  </si>
  <si>
    <t>202114FD41</t>
  </si>
  <si>
    <t>周臻</t>
  </si>
  <si>
    <t>202114FD03</t>
  </si>
  <si>
    <t>张坤煜</t>
  </si>
  <si>
    <t>202114FD24</t>
  </si>
  <si>
    <t>向清慧</t>
  </si>
  <si>
    <t>202114FD06</t>
  </si>
  <si>
    <t>李大珺</t>
  </si>
  <si>
    <t>202114FD37</t>
  </si>
  <si>
    <t>非遗研究人员15</t>
  </si>
  <si>
    <t>张娴</t>
  </si>
  <si>
    <t>202115FY40</t>
  </si>
  <si>
    <t>黄婉琼</t>
  </si>
  <si>
    <t>202115FY01</t>
  </si>
  <si>
    <t>马琳</t>
  </si>
  <si>
    <t>202115FY45</t>
  </si>
  <si>
    <t>苏乐</t>
  </si>
  <si>
    <t>202115FY31</t>
  </si>
  <si>
    <t>钟琦翔</t>
  </si>
  <si>
    <t>202115FY49</t>
  </si>
  <si>
    <t>张野丛</t>
  </si>
  <si>
    <t>202115FY22</t>
  </si>
  <si>
    <t>崔晓磊</t>
  </si>
  <si>
    <t>202115FY33</t>
  </si>
  <si>
    <t>张牟婷</t>
  </si>
  <si>
    <t>202115FY34</t>
  </si>
  <si>
    <t>杨承润</t>
  </si>
  <si>
    <t>202115FY29</t>
  </si>
  <si>
    <t>胡婉</t>
  </si>
  <si>
    <t>202115FY12</t>
  </si>
  <si>
    <t>刘唯芳</t>
  </si>
  <si>
    <t>202115FY08</t>
  </si>
  <si>
    <t>朱珠</t>
  </si>
  <si>
    <t>202115FY10</t>
  </si>
  <si>
    <t>创建人员16</t>
  </si>
  <si>
    <t>曾妙</t>
  </si>
  <si>
    <t>202116CJ02</t>
  </si>
  <si>
    <t>金胜</t>
  </si>
  <si>
    <t>202116CJ06</t>
  </si>
  <si>
    <t>王优</t>
  </si>
  <si>
    <t>202116CJ03</t>
  </si>
  <si>
    <t>李冬霞</t>
  </si>
  <si>
    <t>202116CJ05</t>
  </si>
  <si>
    <t>林怡菲</t>
  </si>
  <si>
    <t>202116CJ07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</si>
</sst>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42" formatCode="_ &quot;￥&quot;* #,##0_ ;_ &quot;￥&quot;* \-#,##0_ ;_ &quot;￥&quot;* &quot;-&quot;_ ;_ @_ "/>
    <numFmt numFmtId="41" formatCode="_ * #,##0_ ;_ * \-#,##0_ ;_ * &quot;-&quot;_ ;_ @_ "/>
    <numFmt numFmtId="177" formatCode="0.00_ 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9" borderId="2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2" borderId="26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23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3" fillId="17" borderId="27" applyNumberFormat="0" applyAlignment="0" applyProtection="0">
      <alignment vertical="center"/>
    </xf>
    <xf numFmtId="0" fontId="22" fillId="17" borderId="25" applyNumberFormat="0" applyAlignment="0" applyProtection="0">
      <alignment vertical="center"/>
    </xf>
    <xf numFmtId="0" fontId="24" fillId="19" borderId="28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5" fillId="0" borderId="29" applyNumberFormat="0" applyFill="0" applyAlignment="0" applyProtection="0">
      <alignment vertical="center"/>
    </xf>
    <xf numFmtId="0" fontId="26" fillId="0" borderId="30" applyNumberFormat="0" applyFill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</cellStyleXfs>
  <cellXfs count="10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176" fontId="6" fillId="0" borderId="4" xfId="0" applyNumberFormat="1" applyFont="1" applyFill="1" applyBorder="1" applyAlignment="1">
      <alignment horizontal="center" vertical="center" wrapText="1"/>
    </xf>
    <xf numFmtId="176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176" fontId="6" fillId="0" borderId="8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76" fontId="5" fillId="0" borderId="8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 wrapText="1"/>
    </xf>
    <xf numFmtId="176" fontId="1" fillId="0" borderId="4" xfId="0" applyNumberFormat="1" applyFont="1" applyBorder="1" applyAlignment="1">
      <alignment horizontal="center" vertical="center"/>
    </xf>
    <xf numFmtId="176" fontId="1" fillId="0" borderId="8" xfId="0" applyNumberFormat="1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176" fontId="6" fillId="0" borderId="15" xfId="0" applyNumberFormat="1" applyFont="1" applyFill="1" applyBorder="1" applyAlignment="1">
      <alignment horizontal="center" vertical="center" wrapText="1"/>
    </xf>
    <xf numFmtId="177" fontId="1" fillId="0" borderId="4" xfId="0" applyNumberFormat="1" applyFont="1" applyBorder="1" applyAlignment="1">
      <alignment horizontal="center" vertical="center"/>
    </xf>
    <xf numFmtId="177" fontId="1" fillId="0" borderId="8" xfId="0" applyNumberFormat="1" applyFont="1" applyBorder="1" applyAlignment="1">
      <alignment horizontal="center" vertical="center"/>
    </xf>
    <xf numFmtId="177" fontId="1" fillId="0" borderId="12" xfId="0" applyNumberFormat="1" applyFont="1" applyBorder="1" applyAlignment="1">
      <alignment horizontal="center" vertical="center"/>
    </xf>
    <xf numFmtId="177" fontId="1" fillId="0" borderId="15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176" fontId="1" fillId="0" borderId="4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176" fontId="1" fillId="0" borderId="12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76" fontId="1" fillId="0" borderId="17" xfId="0" applyNumberFormat="1" applyFont="1" applyFill="1" applyBorder="1" applyAlignment="1">
      <alignment horizontal="center" vertical="center"/>
    </xf>
    <xf numFmtId="176" fontId="1" fillId="0" borderId="17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176" fontId="1" fillId="0" borderId="8" xfId="0" applyNumberFormat="1" applyFont="1" applyFill="1" applyBorder="1" applyAlignment="1">
      <alignment horizontal="center" vertical="center"/>
    </xf>
    <xf numFmtId="176" fontId="1" fillId="0" borderId="8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176" fontId="1" fillId="0" borderId="4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176" fontId="1" fillId="0" borderId="19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 wrapText="1"/>
    </xf>
    <xf numFmtId="176" fontId="7" fillId="0" borderId="8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6" fontId="1" fillId="0" borderId="12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76" fontId="1" fillId="0" borderId="15" xfId="0" applyNumberFormat="1" applyFont="1" applyFill="1" applyBorder="1" applyAlignment="1">
      <alignment horizontal="center" vertical="center"/>
    </xf>
    <xf numFmtId="176" fontId="1" fillId="0" borderId="15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177" fontId="1" fillId="0" borderId="5" xfId="0" applyNumberFormat="1" applyFont="1" applyFill="1" applyBorder="1" applyAlignment="1">
      <alignment horizontal="center" vertical="center"/>
    </xf>
    <xf numFmtId="177" fontId="1" fillId="0" borderId="9" xfId="0" applyNumberFormat="1" applyFont="1" applyFill="1" applyBorder="1" applyAlignment="1">
      <alignment horizontal="center" vertical="center"/>
    </xf>
    <xf numFmtId="177" fontId="1" fillId="0" borderId="13" xfId="0" applyNumberFormat="1" applyFont="1" applyFill="1" applyBorder="1" applyAlignment="1">
      <alignment horizontal="center" vertical="center"/>
    </xf>
    <xf numFmtId="177" fontId="1" fillId="0" borderId="16" xfId="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5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4"/>
  <sheetViews>
    <sheetView tabSelected="1" topLeftCell="A34" workbookViewId="0">
      <selection activeCell="P7" sqref="P7"/>
    </sheetView>
  </sheetViews>
  <sheetFormatPr defaultColWidth="9" defaultRowHeight="13.5"/>
  <cols>
    <col min="1" max="1" width="5.05833333333333" style="2" customWidth="1"/>
    <col min="2" max="2" width="8.375" style="2" customWidth="1"/>
    <col min="3" max="3" width="21.1916666666667" style="67" customWidth="1"/>
    <col min="4" max="4" width="9.83333333333333" style="67" customWidth="1"/>
    <col min="5" max="5" width="11.125" style="67" customWidth="1"/>
    <col min="6" max="6" width="9.25" style="3" customWidth="1"/>
    <col min="7" max="7" width="13" style="3" customWidth="1"/>
    <col min="8" max="8" width="9.75" style="3" customWidth="1"/>
    <col min="9" max="9" width="12.9333333333333" style="3" customWidth="1"/>
    <col min="10" max="10" width="9.4" style="3" customWidth="1"/>
    <col min="11" max="11" width="14.75" style="3" customWidth="1"/>
    <col min="12" max="12" width="9.625" style="3" customWidth="1"/>
    <col min="13" max="13" width="7.83333333333333" style="4" customWidth="1"/>
  </cols>
  <sheetData>
    <row r="1" ht="34" customHeight="1" spans="1:13">
      <c r="A1" s="68" t="s">
        <v>0</v>
      </c>
      <c r="B1" s="68"/>
      <c r="C1" s="69"/>
      <c r="D1" s="69"/>
      <c r="E1" s="69"/>
      <c r="F1" s="70"/>
      <c r="G1" s="70"/>
      <c r="H1" s="70"/>
      <c r="I1" s="70"/>
      <c r="J1" s="70"/>
      <c r="K1" s="70"/>
      <c r="L1" s="70"/>
      <c r="M1" s="68"/>
    </row>
    <row r="2" ht="38" customHeight="1" spans="1:13">
      <c r="A2" s="47" t="s">
        <v>1</v>
      </c>
      <c r="B2" s="47" t="s">
        <v>2</v>
      </c>
      <c r="C2" s="47" t="s">
        <v>3</v>
      </c>
      <c r="D2" s="47" t="s">
        <v>4</v>
      </c>
      <c r="E2" s="47" t="s">
        <v>5</v>
      </c>
      <c r="F2" s="48" t="s">
        <v>6</v>
      </c>
      <c r="G2" s="48" t="s">
        <v>7</v>
      </c>
      <c r="H2" s="48" t="s">
        <v>8</v>
      </c>
      <c r="I2" s="48" t="s">
        <v>9</v>
      </c>
      <c r="J2" s="48" t="s">
        <v>10</v>
      </c>
      <c r="K2" s="48" t="s">
        <v>11</v>
      </c>
      <c r="L2" s="48" t="s">
        <v>12</v>
      </c>
      <c r="M2" s="47" t="s">
        <v>13</v>
      </c>
    </row>
    <row r="3" s="2" customFormat="1" ht="25" customHeight="1" spans="1:13">
      <c r="A3" s="12">
        <v>1</v>
      </c>
      <c r="B3" s="49" t="s">
        <v>14</v>
      </c>
      <c r="C3" s="71" t="s">
        <v>15</v>
      </c>
      <c r="D3" s="14" t="s">
        <v>16</v>
      </c>
      <c r="E3" s="14" t="s">
        <v>17</v>
      </c>
      <c r="F3" s="72">
        <v>86</v>
      </c>
      <c r="G3" s="72">
        <f t="shared" ref="G3:G12" si="0">F3*0.1</f>
        <v>8.6</v>
      </c>
      <c r="H3" s="72">
        <v>84.6</v>
      </c>
      <c r="I3" s="72">
        <f t="shared" ref="I3:I12" si="1">H3*0.3</f>
        <v>25.38</v>
      </c>
      <c r="J3" s="72">
        <v>79.8</v>
      </c>
      <c r="K3" s="72">
        <f t="shared" ref="K3:K12" si="2">J3*0.3</f>
        <v>23.94</v>
      </c>
      <c r="L3" s="72">
        <f>G3+I3+K3</f>
        <v>57.92</v>
      </c>
      <c r="M3" s="42" t="s">
        <v>18</v>
      </c>
    </row>
    <row r="4" s="2" customFormat="1" ht="25" customHeight="1" spans="1:13">
      <c r="A4" s="23">
        <v>2</v>
      </c>
      <c r="B4" s="53" t="s">
        <v>14</v>
      </c>
      <c r="C4" s="73" t="s">
        <v>15</v>
      </c>
      <c r="D4" s="25" t="s">
        <v>19</v>
      </c>
      <c r="E4" s="25" t="s">
        <v>20</v>
      </c>
      <c r="F4" s="74">
        <v>50</v>
      </c>
      <c r="G4" s="74">
        <f t="shared" si="0"/>
        <v>5</v>
      </c>
      <c r="H4" s="74">
        <v>80.6</v>
      </c>
      <c r="I4" s="74">
        <f t="shared" si="1"/>
        <v>24.18</v>
      </c>
      <c r="J4" s="74">
        <v>85.8</v>
      </c>
      <c r="K4" s="74">
        <f t="shared" si="2"/>
        <v>25.74</v>
      </c>
      <c r="L4" s="74">
        <f>G4+I4+K4</f>
        <v>54.92</v>
      </c>
      <c r="M4" s="44" t="s">
        <v>18</v>
      </c>
    </row>
    <row r="5" s="2" customFormat="1" ht="25" customHeight="1" spans="1:13">
      <c r="A5" s="75">
        <v>1</v>
      </c>
      <c r="B5" s="76" t="s">
        <v>21</v>
      </c>
      <c r="C5" s="77" t="s">
        <v>22</v>
      </c>
      <c r="D5" s="77" t="s">
        <v>23</v>
      </c>
      <c r="E5" s="77" t="s">
        <v>24</v>
      </c>
      <c r="F5" s="78">
        <v>62</v>
      </c>
      <c r="G5" s="78">
        <f t="shared" si="0"/>
        <v>6.2</v>
      </c>
      <c r="H5" s="79">
        <v>88.8</v>
      </c>
      <c r="I5" s="78">
        <f t="shared" si="1"/>
        <v>26.64</v>
      </c>
      <c r="J5" s="78">
        <v>92.4</v>
      </c>
      <c r="K5" s="78">
        <f t="shared" si="2"/>
        <v>27.72</v>
      </c>
      <c r="L5" s="78">
        <f>G5+I5+K5</f>
        <v>60.56</v>
      </c>
      <c r="M5" s="99" t="s">
        <v>18</v>
      </c>
    </row>
    <row r="6" s="2" customFormat="1" ht="25" customHeight="1" spans="1:13">
      <c r="A6" s="75">
        <v>2</v>
      </c>
      <c r="B6" s="51" t="s">
        <v>21</v>
      </c>
      <c r="C6" s="80" t="s">
        <v>22</v>
      </c>
      <c r="D6" s="80" t="s">
        <v>25</v>
      </c>
      <c r="E6" s="80" t="s">
        <v>26</v>
      </c>
      <c r="F6" s="81">
        <v>31</v>
      </c>
      <c r="G6" s="81">
        <f t="shared" si="0"/>
        <v>3.1</v>
      </c>
      <c r="H6" s="82">
        <v>81.2</v>
      </c>
      <c r="I6" s="81">
        <f t="shared" si="1"/>
        <v>24.36</v>
      </c>
      <c r="J6" s="81">
        <v>79.4</v>
      </c>
      <c r="K6" s="81">
        <f t="shared" si="2"/>
        <v>23.82</v>
      </c>
      <c r="L6" s="81">
        <f>G6+I6+K6</f>
        <v>51.28</v>
      </c>
      <c r="M6" s="43" t="s">
        <v>18</v>
      </c>
    </row>
    <row r="7" s="2" customFormat="1" ht="25" customHeight="1" spans="1:13">
      <c r="A7" s="75">
        <v>3</v>
      </c>
      <c r="B7" s="83" t="s">
        <v>21</v>
      </c>
      <c r="C7" s="84" t="s">
        <v>22</v>
      </c>
      <c r="D7" s="84" t="s">
        <v>27</v>
      </c>
      <c r="E7" s="84" t="s">
        <v>28</v>
      </c>
      <c r="F7" s="85">
        <v>47</v>
      </c>
      <c r="G7" s="85">
        <f t="shared" si="0"/>
        <v>4.7</v>
      </c>
      <c r="H7" s="86">
        <v>77.2</v>
      </c>
      <c r="I7" s="85">
        <f t="shared" si="1"/>
        <v>23.16</v>
      </c>
      <c r="J7" s="85">
        <v>76.8</v>
      </c>
      <c r="K7" s="85">
        <f t="shared" si="2"/>
        <v>23.04</v>
      </c>
      <c r="L7" s="85">
        <f>G7+I7+K7</f>
        <v>50.9</v>
      </c>
      <c r="M7" s="100" t="s">
        <v>18</v>
      </c>
    </row>
    <row r="8" s="2" customFormat="1" ht="25" customHeight="1" spans="1:13">
      <c r="A8" s="12">
        <v>1</v>
      </c>
      <c r="B8" s="49" t="s">
        <v>29</v>
      </c>
      <c r="C8" s="71" t="s">
        <v>30</v>
      </c>
      <c r="D8" s="71" t="s">
        <v>31</v>
      </c>
      <c r="E8" s="71" t="s">
        <v>32</v>
      </c>
      <c r="F8" s="72">
        <v>66</v>
      </c>
      <c r="G8" s="72">
        <f t="shared" si="0"/>
        <v>6.6</v>
      </c>
      <c r="H8" s="87">
        <v>89.8</v>
      </c>
      <c r="I8" s="72">
        <f t="shared" si="1"/>
        <v>26.94</v>
      </c>
      <c r="J8" s="72">
        <v>83.8</v>
      </c>
      <c r="K8" s="72">
        <f t="shared" si="2"/>
        <v>25.14</v>
      </c>
      <c r="L8" s="72">
        <f t="shared" ref="L8:L13" si="3">G8+I8+K8</f>
        <v>58.68</v>
      </c>
      <c r="M8" s="101" t="s">
        <v>18</v>
      </c>
    </row>
    <row r="9" s="2" customFormat="1" ht="25" customHeight="1" spans="1:13">
      <c r="A9" s="88">
        <v>2</v>
      </c>
      <c r="B9" s="51" t="s">
        <v>29</v>
      </c>
      <c r="C9" s="80" t="s">
        <v>30</v>
      </c>
      <c r="D9" s="80" t="s">
        <v>33</v>
      </c>
      <c r="E9" s="80" t="s">
        <v>34</v>
      </c>
      <c r="F9" s="81">
        <v>60</v>
      </c>
      <c r="G9" s="81">
        <f t="shared" si="0"/>
        <v>6</v>
      </c>
      <c r="H9" s="82">
        <v>84.2</v>
      </c>
      <c r="I9" s="81">
        <f t="shared" si="1"/>
        <v>25.26</v>
      </c>
      <c r="J9" s="81">
        <v>85.4</v>
      </c>
      <c r="K9" s="81">
        <f t="shared" si="2"/>
        <v>25.62</v>
      </c>
      <c r="L9" s="81">
        <f t="shared" si="3"/>
        <v>56.88</v>
      </c>
      <c r="M9" s="102" t="s">
        <v>18</v>
      </c>
    </row>
    <row r="10" s="2" customFormat="1" ht="25" customHeight="1" spans="1:13">
      <c r="A10" s="88">
        <v>3</v>
      </c>
      <c r="B10" s="51" t="s">
        <v>29</v>
      </c>
      <c r="C10" s="80" t="s">
        <v>30</v>
      </c>
      <c r="D10" s="80" t="s">
        <v>35</v>
      </c>
      <c r="E10" s="80" t="s">
        <v>36</v>
      </c>
      <c r="F10" s="81">
        <v>66</v>
      </c>
      <c r="G10" s="81">
        <f t="shared" si="0"/>
        <v>6.6</v>
      </c>
      <c r="H10" s="82">
        <v>81.4</v>
      </c>
      <c r="I10" s="81">
        <f t="shared" si="1"/>
        <v>24.42</v>
      </c>
      <c r="J10" s="81">
        <v>80.6</v>
      </c>
      <c r="K10" s="81">
        <f t="shared" si="2"/>
        <v>24.18</v>
      </c>
      <c r="L10" s="81">
        <f t="shared" si="3"/>
        <v>55.2</v>
      </c>
      <c r="M10" s="102" t="s">
        <v>18</v>
      </c>
    </row>
    <row r="11" s="2" customFormat="1" ht="25" customHeight="1" spans="1:13">
      <c r="A11" s="88">
        <v>4</v>
      </c>
      <c r="B11" s="51" t="s">
        <v>29</v>
      </c>
      <c r="C11" s="80" t="s">
        <v>30</v>
      </c>
      <c r="D11" s="80" t="s">
        <v>37</v>
      </c>
      <c r="E11" s="80" t="s">
        <v>38</v>
      </c>
      <c r="F11" s="81">
        <v>75</v>
      </c>
      <c r="G11" s="81">
        <f t="shared" si="0"/>
        <v>7.5</v>
      </c>
      <c r="H11" s="82">
        <v>76.4</v>
      </c>
      <c r="I11" s="81">
        <f t="shared" si="1"/>
        <v>22.92</v>
      </c>
      <c r="J11" s="81">
        <v>77.2</v>
      </c>
      <c r="K11" s="81">
        <f t="shared" si="2"/>
        <v>23.16</v>
      </c>
      <c r="L11" s="81">
        <f t="shared" si="3"/>
        <v>53.58</v>
      </c>
      <c r="M11" s="102" t="s">
        <v>39</v>
      </c>
    </row>
    <row r="12" s="2" customFormat="1" ht="25" customHeight="1" spans="1:13">
      <c r="A12" s="88">
        <v>5</v>
      </c>
      <c r="B12" s="51" t="s">
        <v>29</v>
      </c>
      <c r="C12" s="80" t="s">
        <v>30</v>
      </c>
      <c r="D12" s="80" t="s">
        <v>40</v>
      </c>
      <c r="E12" s="80" t="s">
        <v>41</v>
      </c>
      <c r="F12" s="81">
        <v>60</v>
      </c>
      <c r="G12" s="81">
        <f t="shared" si="0"/>
        <v>6</v>
      </c>
      <c r="H12" s="82">
        <v>79.2</v>
      </c>
      <c r="I12" s="81">
        <f t="shared" si="1"/>
        <v>23.76</v>
      </c>
      <c r="J12" s="81">
        <v>70.8</v>
      </c>
      <c r="K12" s="81">
        <f t="shared" si="2"/>
        <v>21.24</v>
      </c>
      <c r="L12" s="81">
        <f t="shared" si="3"/>
        <v>51</v>
      </c>
      <c r="M12" s="102" t="s">
        <v>39</v>
      </c>
    </row>
    <row r="13" s="2" customFormat="1" ht="25" customHeight="1" spans="1:13">
      <c r="A13" s="89">
        <v>6</v>
      </c>
      <c r="B13" s="73" t="s">
        <v>29</v>
      </c>
      <c r="C13" s="73" t="s">
        <v>30</v>
      </c>
      <c r="D13" s="73" t="s">
        <v>42</v>
      </c>
      <c r="E13" s="73" t="s">
        <v>43</v>
      </c>
      <c r="F13" s="74" t="s">
        <v>44</v>
      </c>
      <c r="G13" s="74">
        <v>0</v>
      </c>
      <c r="H13" s="74" t="s">
        <v>44</v>
      </c>
      <c r="I13" s="74">
        <v>0</v>
      </c>
      <c r="J13" s="95" t="s">
        <v>45</v>
      </c>
      <c r="K13" s="74">
        <v>0</v>
      </c>
      <c r="L13" s="74">
        <v>0</v>
      </c>
      <c r="M13" s="103" t="s">
        <v>39</v>
      </c>
    </row>
    <row r="14" s="2" customFormat="1" ht="25" customHeight="1" spans="1:13">
      <c r="A14" s="12">
        <v>1</v>
      </c>
      <c r="B14" s="49" t="s">
        <v>46</v>
      </c>
      <c r="C14" s="14" t="s">
        <v>47</v>
      </c>
      <c r="D14" s="50" t="s">
        <v>48</v>
      </c>
      <c r="E14" s="14" t="s">
        <v>49</v>
      </c>
      <c r="F14" s="72" t="s">
        <v>44</v>
      </c>
      <c r="G14" s="72">
        <v>0</v>
      </c>
      <c r="H14" s="72" t="s">
        <v>44</v>
      </c>
      <c r="I14" s="72">
        <v>0</v>
      </c>
      <c r="J14" s="72" t="s">
        <v>44</v>
      </c>
      <c r="K14" s="72">
        <v>0</v>
      </c>
      <c r="L14" s="72">
        <v>0</v>
      </c>
      <c r="M14" s="101" t="s">
        <v>39</v>
      </c>
    </row>
    <row r="15" s="2" customFormat="1" ht="25" customHeight="1" spans="1:13">
      <c r="A15" s="23">
        <v>2</v>
      </c>
      <c r="B15" s="53" t="s">
        <v>46</v>
      </c>
      <c r="C15" s="25" t="s">
        <v>47</v>
      </c>
      <c r="D15" s="54" t="s">
        <v>50</v>
      </c>
      <c r="E15" s="25" t="s">
        <v>51</v>
      </c>
      <c r="F15" s="74" t="s">
        <v>44</v>
      </c>
      <c r="G15" s="74">
        <v>0</v>
      </c>
      <c r="H15" s="74" t="s">
        <v>44</v>
      </c>
      <c r="I15" s="74">
        <v>0</v>
      </c>
      <c r="J15" s="74" t="s">
        <v>44</v>
      </c>
      <c r="K15" s="74">
        <v>0</v>
      </c>
      <c r="L15" s="74">
        <v>0</v>
      </c>
      <c r="M15" s="103" t="s">
        <v>39</v>
      </c>
    </row>
    <row r="16" s="2" customFormat="1" ht="25" customHeight="1" spans="1:13">
      <c r="A16" s="12">
        <v>1</v>
      </c>
      <c r="B16" s="49" t="s">
        <v>52</v>
      </c>
      <c r="C16" s="14" t="s">
        <v>53</v>
      </c>
      <c r="D16" s="14" t="s">
        <v>54</v>
      </c>
      <c r="E16" s="14" t="s">
        <v>55</v>
      </c>
      <c r="F16" s="72">
        <v>76</v>
      </c>
      <c r="G16" s="72">
        <f t="shared" ref="G16:G24" si="4">F16*0.1</f>
        <v>7.6</v>
      </c>
      <c r="H16" s="72">
        <v>91.2</v>
      </c>
      <c r="I16" s="72">
        <f t="shared" ref="I16:I24" si="5">H16*0.3</f>
        <v>27.36</v>
      </c>
      <c r="J16" s="72">
        <v>83.67</v>
      </c>
      <c r="K16" s="72">
        <f t="shared" ref="K16:K24" si="6">J16*0.3</f>
        <v>25.101</v>
      </c>
      <c r="L16" s="72">
        <f>G16+I16+K16</f>
        <v>60.061</v>
      </c>
      <c r="M16" s="101" t="s">
        <v>18</v>
      </c>
    </row>
    <row r="17" s="2" customFormat="1" ht="25" customHeight="1" spans="1:13">
      <c r="A17" s="88">
        <v>2</v>
      </c>
      <c r="B17" s="51" t="s">
        <v>52</v>
      </c>
      <c r="C17" s="19" t="s">
        <v>53</v>
      </c>
      <c r="D17" s="19" t="s">
        <v>56</v>
      </c>
      <c r="E17" s="19" t="s">
        <v>57</v>
      </c>
      <c r="F17" s="81">
        <v>62</v>
      </c>
      <c r="G17" s="81">
        <f t="shared" si="4"/>
        <v>6.2</v>
      </c>
      <c r="H17" s="81">
        <v>87</v>
      </c>
      <c r="I17" s="81">
        <f t="shared" si="5"/>
        <v>26.1</v>
      </c>
      <c r="J17" s="81">
        <v>79.33</v>
      </c>
      <c r="K17" s="81">
        <f t="shared" si="6"/>
        <v>23.799</v>
      </c>
      <c r="L17" s="81">
        <f t="shared" ref="L17:L24" si="7">G17+I17+K17</f>
        <v>56.099</v>
      </c>
      <c r="M17" s="102" t="s">
        <v>18</v>
      </c>
    </row>
    <row r="18" s="2" customFormat="1" ht="25" customHeight="1" spans="1:13">
      <c r="A18" s="88">
        <v>3</v>
      </c>
      <c r="B18" s="51" t="s">
        <v>52</v>
      </c>
      <c r="C18" s="19" t="s">
        <v>53</v>
      </c>
      <c r="D18" s="19" t="s">
        <v>58</v>
      </c>
      <c r="E18" s="19" t="s">
        <v>59</v>
      </c>
      <c r="F18" s="81">
        <v>64.5</v>
      </c>
      <c r="G18" s="81">
        <f t="shared" si="4"/>
        <v>6.45</v>
      </c>
      <c r="H18" s="81">
        <v>82</v>
      </c>
      <c r="I18" s="81">
        <f t="shared" si="5"/>
        <v>24.6</v>
      </c>
      <c r="J18" s="81">
        <v>74.67</v>
      </c>
      <c r="K18" s="81">
        <f t="shared" si="6"/>
        <v>22.401</v>
      </c>
      <c r="L18" s="81">
        <f t="shared" si="7"/>
        <v>53.451</v>
      </c>
      <c r="M18" s="102" t="s">
        <v>18</v>
      </c>
    </row>
    <row r="19" s="2" customFormat="1" ht="25" customHeight="1" spans="1:13">
      <c r="A19" s="88">
        <v>4</v>
      </c>
      <c r="B19" s="51" t="s">
        <v>52</v>
      </c>
      <c r="C19" s="19" t="s">
        <v>53</v>
      </c>
      <c r="D19" s="19" t="s">
        <v>60</v>
      </c>
      <c r="E19" s="19" t="s">
        <v>61</v>
      </c>
      <c r="F19" s="81">
        <v>62</v>
      </c>
      <c r="G19" s="81">
        <f t="shared" si="4"/>
        <v>6.2</v>
      </c>
      <c r="H19" s="81">
        <v>78.2</v>
      </c>
      <c r="I19" s="81">
        <f t="shared" si="5"/>
        <v>23.46</v>
      </c>
      <c r="J19" s="81">
        <v>78.67</v>
      </c>
      <c r="K19" s="81">
        <f t="shared" si="6"/>
        <v>23.601</v>
      </c>
      <c r="L19" s="81">
        <f t="shared" si="7"/>
        <v>53.261</v>
      </c>
      <c r="M19" s="102" t="s">
        <v>18</v>
      </c>
    </row>
    <row r="20" s="2" customFormat="1" ht="25" customHeight="1" spans="1:13">
      <c r="A20" s="88">
        <v>5</v>
      </c>
      <c r="B20" s="51" t="s">
        <v>52</v>
      </c>
      <c r="C20" s="19" t="s">
        <v>53</v>
      </c>
      <c r="D20" s="19" t="s">
        <v>62</v>
      </c>
      <c r="E20" s="19" t="s">
        <v>63</v>
      </c>
      <c r="F20" s="81">
        <v>68.5</v>
      </c>
      <c r="G20" s="81">
        <f t="shared" si="4"/>
        <v>6.85</v>
      </c>
      <c r="H20" s="81">
        <v>83.6</v>
      </c>
      <c r="I20" s="81">
        <f t="shared" si="5"/>
        <v>25.08</v>
      </c>
      <c r="J20" s="81">
        <v>63.67</v>
      </c>
      <c r="K20" s="81">
        <f t="shared" si="6"/>
        <v>19.101</v>
      </c>
      <c r="L20" s="81">
        <f t="shared" si="7"/>
        <v>51.031</v>
      </c>
      <c r="M20" s="102" t="s">
        <v>18</v>
      </c>
    </row>
    <row r="21" s="2" customFormat="1" ht="25" customHeight="1" spans="1:13">
      <c r="A21" s="88">
        <v>6</v>
      </c>
      <c r="B21" s="51" t="s">
        <v>52</v>
      </c>
      <c r="C21" s="19" t="s">
        <v>53</v>
      </c>
      <c r="D21" s="19" t="s">
        <v>64</v>
      </c>
      <c r="E21" s="19" t="s">
        <v>65</v>
      </c>
      <c r="F21" s="81">
        <v>60.5</v>
      </c>
      <c r="G21" s="81">
        <f t="shared" si="4"/>
        <v>6.05</v>
      </c>
      <c r="H21" s="81">
        <v>79.4</v>
      </c>
      <c r="I21" s="81">
        <f t="shared" si="5"/>
        <v>23.82</v>
      </c>
      <c r="J21" s="81">
        <v>68.67</v>
      </c>
      <c r="K21" s="81">
        <f t="shared" si="6"/>
        <v>20.601</v>
      </c>
      <c r="L21" s="81">
        <f t="shared" si="7"/>
        <v>50.471</v>
      </c>
      <c r="M21" s="102" t="s">
        <v>18</v>
      </c>
    </row>
    <row r="22" s="2" customFormat="1" ht="25" customHeight="1" spans="1:13">
      <c r="A22" s="88">
        <v>7</v>
      </c>
      <c r="B22" s="51" t="s">
        <v>52</v>
      </c>
      <c r="C22" s="19" t="s">
        <v>53</v>
      </c>
      <c r="D22" s="19" t="s">
        <v>66</v>
      </c>
      <c r="E22" s="19" t="s">
        <v>67</v>
      </c>
      <c r="F22" s="81">
        <v>61.5</v>
      </c>
      <c r="G22" s="81">
        <f t="shared" si="4"/>
        <v>6.15</v>
      </c>
      <c r="H22" s="81">
        <v>80</v>
      </c>
      <c r="I22" s="81">
        <f t="shared" si="5"/>
        <v>24</v>
      </c>
      <c r="J22" s="81">
        <v>67</v>
      </c>
      <c r="K22" s="81">
        <f t="shared" si="6"/>
        <v>20.1</v>
      </c>
      <c r="L22" s="81">
        <f t="shared" si="7"/>
        <v>50.25</v>
      </c>
      <c r="M22" s="102" t="s">
        <v>39</v>
      </c>
    </row>
    <row r="23" s="2" customFormat="1" ht="25" customHeight="1" spans="1:13">
      <c r="A23" s="88">
        <v>8</v>
      </c>
      <c r="B23" s="51" t="s">
        <v>52</v>
      </c>
      <c r="C23" s="19" t="s">
        <v>53</v>
      </c>
      <c r="D23" s="19" t="s">
        <v>68</v>
      </c>
      <c r="E23" s="19" t="s">
        <v>69</v>
      </c>
      <c r="F23" s="81">
        <v>55.5</v>
      </c>
      <c r="G23" s="81">
        <f t="shared" si="4"/>
        <v>5.55</v>
      </c>
      <c r="H23" s="81">
        <v>68.4</v>
      </c>
      <c r="I23" s="81">
        <f t="shared" si="5"/>
        <v>20.52</v>
      </c>
      <c r="J23" s="81">
        <v>48.67</v>
      </c>
      <c r="K23" s="81">
        <f t="shared" si="6"/>
        <v>14.601</v>
      </c>
      <c r="L23" s="81">
        <f t="shared" si="7"/>
        <v>40.671</v>
      </c>
      <c r="M23" s="102" t="s">
        <v>39</v>
      </c>
    </row>
    <row r="24" s="2" customFormat="1" ht="25" customHeight="1" spans="1:13">
      <c r="A24" s="89">
        <v>9</v>
      </c>
      <c r="B24" s="53" t="s">
        <v>52</v>
      </c>
      <c r="C24" s="25" t="s">
        <v>53</v>
      </c>
      <c r="D24" s="25" t="s">
        <v>70</v>
      </c>
      <c r="E24" s="25" t="s">
        <v>71</v>
      </c>
      <c r="F24" s="74">
        <v>59</v>
      </c>
      <c r="G24" s="74">
        <f t="shared" si="4"/>
        <v>5.9</v>
      </c>
      <c r="H24" s="74">
        <v>71.4</v>
      </c>
      <c r="I24" s="74">
        <f t="shared" si="5"/>
        <v>21.42</v>
      </c>
      <c r="J24" s="74">
        <v>37.33</v>
      </c>
      <c r="K24" s="74">
        <f t="shared" si="6"/>
        <v>11.199</v>
      </c>
      <c r="L24" s="74">
        <f t="shared" si="7"/>
        <v>38.519</v>
      </c>
      <c r="M24" s="103" t="s">
        <v>39</v>
      </c>
    </row>
    <row r="25" s="2" customFormat="1" ht="25" customHeight="1" spans="1:13">
      <c r="A25" s="12">
        <v>1</v>
      </c>
      <c r="B25" s="49" t="s">
        <v>72</v>
      </c>
      <c r="C25" s="14" t="s">
        <v>73</v>
      </c>
      <c r="D25" s="14" t="s">
        <v>74</v>
      </c>
      <c r="E25" s="14" t="s">
        <v>75</v>
      </c>
      <c r="F25" s="72">
        <v>52</v>
      </c>
      <c r="G25" s="72">
        <f t="shared" ref="G25:G30" si="8">F25*0.1</f>
        <v>5.2</v>
      </c>
      <c r="H25" s="90">
        <v>84.6</v>
      </c>
      <c r="I25" s="72">
        <f t="shared" ref="I25:I30" si="9">H25*0.3</f>
        <v>25.38</v>
      </c>
      <c r="J25" s="72">
        <v>80.33</v>
      </c>
      <c r="K25" s="72">
        <f t="shared" ref="K25:K30" si="10">J25*0.3</f>
        <v>24.099</v>
      </c>
      <c r="L25" s="72">
        <f t="shared" ref="L25:L30" si="11">G25+I25+K25</f>
        <v>54.679</v>
      </c>
      <c r="M25" s="101" t="s">
        <v>18</v>
      </c>
    </row>
    <row r="26" s="2" customFormat="1" ht="25" customHeight="1" spans="1:13">
      <c r="A26" s="88">
        <v>2</v>
      </c>
      <c r="B26" s="51" t="s">
        <v>72</v>
      </c>
      <c r="C26" s="19" t="s">
        <v>73</v>
      </c>
      <c r="D26" s="91" t="s">
        <v>76</v>
      </c>
      <c r="E26" s="91" t="s">
        <v>77</v>
      </c>
      <c r="F26" s="92">
        <v>45</v>
      </c>
      <c r="G26" s="81">
        <f t="shared" si="8"/>
        <v>4.5</v>
      </c>
      <c r="H26" s="81">
        <v>85.2</v>
      </c>
      <c r="I26" s="81">
        <f t="shared" si="9"/>
        <v>25.56</v>
      </c>
      <c r="J26" s="81">
        <v>81.33</v>
      </c>
      <c r="K26" s="81">
        <f t="shared" si="10"/>
        <v>24.399</v>
      </c>
      <c r="L26" s="81">
        <f t="shared" si="11"/>
        <v>54.459</v>
      </c>
      <c r="M26" s="102" t="s">
        <v>18</v>
      </c>
    </row>
    <row r="27" s="2" customFormat="1" ht="25" customHeight="1" spans="1:13">
      <c r="A27" s="88">
        <v>3</v>
      </c>
      <c r="B27" s="51" t="s">
        <v>72</v>
      </c>
      <c r="C27" s="19" t="s">
        <v>73</v>
      </c>
      <c r="D27" s="19" t="s">
        <v>78</v>
      </c>
      <c r="E27" s="19" t="s">
        <v>79</v>
      </c>
      <c r="F27" s="81">
        <v>66</v>
      </c>
      <c r="G27" s="81">
        <f t="shared" si="8"/>
        <v>6.6</v>
      </c>
      <c r="H27" s="81">
        <v>82.2</v>
      </c>
      <c r="I27" s="81">
        <f t="shared" si="9"/>
        <v>24.66</v>
      </c>
      <c r="J27" s="81">
        <v>74.67</v>
      </c>
      <c r="K27" s="81">
        <f t="shared" si="10"/>
        <v>22.401</v>
      </c>
      <c r="L27" s="81">
        <f t="shared" si="11"/>
        <v>53.661</v>
      </c>
      <c r="M27" s="102" t="s">
        <v>18</v>
      </c>
    </row>
    <row r="28" s="2" customFormat="1" ht="25" customHeight="1" spans="1:13">
      <c r="A28" s="88">
        <v>4</v>
      </c>
      <c r="B28" s="51" t="s">
        <v>72</v>
      </c>
      <c r="C28" s="19" t="s">
        <v>73</v>
      </c>
      <c r="D28" s="19" t="s">
        <v>80</v>
      </c>
      <c r="E28" s="19" t="s">
        <v>81</v>
      </c>
      <c r="F28" s="85">
        <v>46</v>
      </c>
      <c r="G28" s="81">
        <f t="shared" si="8"/>
        <v>4.6</v>
      </c>
      <c r="H28" s="81">
        <v>70.2</v>
      </c>
      <c r="I28" s="81">
        <f t="shared" si="9"/>
        <v>21.06</v>
      </c>
      <c r="J28" s="81">
        <v>70</v>
      </c>
      <c r="K28" s="81">
        <f t="shared" si="10"/>
        <v>21</v>
      </c>
      <c r="L28" s="81">
        <f t="shared" si="11"/>
        <v>46.66</v>
      </c>
      <c r="M28" s="102" t="s">
        <v>18</v>
      </c>
    </row>
    <row r="29" s="2" customFormat="1" ht="25" customHeight="1" spans="1:13">
      <c r="A29" s="88">
        <v>5</v>
      </c>
      <c r="B29" s="51" t="s">
        <v>72</v>
      </c>
      <c r="C29" s="19" t="s">
        <v>73</v>
      </c>
      <c r="D29" s="19" t="s">
        <v>82</v>
      </c>
      <c r="E29" s="19" t="s">
        <v>83</v>
      </c>
      <c r="F29" s="81">
        <v>71</v>
      </c>
      <c r="G29" s="81">
        <f t="shared" si="8"/>
        <v>7.1</v>
      </c>
      <c r="H29" s="81">
        <v>73.2</v>
      </c>
      <c r="I29" s="81">
        <f t="shared" si="9"/>
        <v>21.96</v>
      </c>
      <c r="J29" s="81">
        <v>47</v>
      </c>
      <c r="K29" s="81">
        <f t="shared" si="10"/>
        <v>14.1</v>
      </c>
      <c r="L29" s="81">
        <f t="shared" si="11"/>
        <v>43.16</v>
      </c>
      <c r="M29" s="102" t="s">
        <v>18</v>
      </c>
    </row>
    <row r="30" s="2" customFormat="1" ht="25" customHeight="1" spans="1:13">
      <c r="A30" s="88">
        <v>6</v>
      </c>
      <c r="B30" s="51" t="s">
        <v>72</v>
      </c>
      <c r="C30" s="19" t="s">
        <v>73</v>
      </c>
      <c r="D30" s="19" t="s">
        <v>84</v>
      </c>
      <c r="E30" s="19" t="s">
        <v>85</v>
      </c>
      <c r="F30" s="81">
        <v>39</v>
      </c>
      <c r="G30" s="81">
        <f t="shared" si="8"/>
        <v>3.9</v>
      </c>
      <c r="H30" s="81">
        <v>77.2</v>
      </c>
      <c r="I30" s="81">
        <f t="shared" si="9"/>
        <v>23.16</v>
      </c>
      <c r="J30" s="81">
        <v>42</v>
      </c>
      <c r="K30" s="81">
        <f t="shared" si="10"/>
        <v>12.6</v>
      </c>
      <c r="L30" s="81">
        <f t="shared" si="11"/>
        <v>39.66</v>
      </c>
      <c r="M30" s="102" t="s">
        <v>18</v>
      </c>
    </row>
    <row r="31" s="2" customFormat="1" ht="25" customHeight="1" spans="1:13">
      <c r="A31" s="89">
        <v>7</v>
      </c>
      <c r="B31" s="53" t="s">
        <v>72</v>
      </c>
      <c r="C31" s="25" t="s">
        <v>73</v>
      </c>
      <c r="D31" s="25" t="s">
        <v>86</v>
      </c>
      <c r="E31" s="25" t="s">
        <v>87</v>
      </c>
      <c r="F31" s="74" t="s">
        <v>44</v>
      </c>
      <c r="G31" s="74">
        <v>0</v>
      </c>
      <c r="H31" s="74" t="s">
        <v>44</v>
      </c>
      <c r="I31" s="74">
        <v>0</v>
      </c>
      <c r="J31" s="95" t="s">
        <v>45</v>
      </c>
      <c r="K31" s="74">
        <v>0</v>
      </c>
      <c r="L31" s="74">
        <v>0</v>
      </c>
      <c r="M31" s="103" t="s">
        <v>39</v>
      </c>
    </row>
    <row r="32" s="2" customFormat="1" ht="25" customHeight="1" spans="1:13">
      <c r="A32" s="12">
        <v>1</v>
      </c>
      <c r="B32" s="49" t="s">
        <v>72</v>
      </c>
      <c r="C32" s="14" t="s">
        <v>88</v>
      </c>
      <c r="D32" s="14" t="s">
        <v>89</v>
      </c>
      <c r="E32" s="14" t="s">
        <v>90</v>
      </c>
      <c r="F32" s="72">
        <v>81</v>
      </c>
      <c r="G32" s="72">
        <f t="shared" ref="G32:G43" si="12">F32*0.1</f>
        <v>8.1</v>
      </c>
      <c r="H32" s="72">
        <v>89.6</v>
      </c>
      <c r="I32" s="72">
        <f t="shared" ref="I32:I43" si="13">H32*0.3</f>
        <v>26.88</v>
      </c>
      <c r="J32" s="72">
        <v>73.33</v>
      </c>
      <c r="K32" s="72">
        <f t="shared" ref="K32:K43" si="14">J32*0.3</f>
        <v>21.999</v>
      </c>
      <c r="L32" s="72">
        <f t="shared" ref="L32:L43" si="15">G32+I32+K32</f>
        <v>56.979</v>
      </c>
      <c r="M32" s="101" t="s">
        <v>18</v>
      </c>
    </row>
    <row r="33" s="2" customFormat="1" ht="25" customHeight="1" spans="1:13">
      <c r="A33" s="17">
        <v>2</v>
      </c>
      <c r="B33" s="51" t="s">
        <v>72</v>
      </c>
      <c r="C33" s="19" t="s">
        <v>88</v>
      </c>
      <c r="D33" s="19" t="s">
        <v>91</v>
      </c>
      <c r="E33" s="19" t="s">
        <v>92</v>
      </c>
      <c r="F33" s="81">
        <v>72</v>
      </c>
      <c r="G33" s="81">
        <f t="shared" si="12"/>
        <v>7.2</v>
      </c>
      <c r="H33" s="81">
        <v>88.2</v>
      </c>
      <c r="I33" s="81">
        <f t="shared" si="13"/>
        <v>26.46</v>
      </c>
      <c r="J33" s="81">
        <v>76.66</v>
      </c>
      <c r="K33" s="81">
        <f t="shared" si="14"/>
        <v>22.998</v>
      </c>
      <c r="L33" s="81">
        <f t="shared" si="15"/>
        <v>56.658</v>
      </c>
      <c r="M33" s="102" t="s">
        <v>18</v>
      </c>
    </row>
    <row r="34" s="2" customFormat="1" ht="25" customHeight="1" spans="1:13">
      <c r="A34" s="17">
        <v>3</v>
      </c>
      <c r="B34" s="51" t="s">
        <v>72</v>
      </c>
      <c r="C34" s="19" t="s">
        <v>88</v>
      </c>
      <c r="D34" s="19" t="s">
        <v>93</v>
      </c>
      <c r="E34" s="19" t="s">
        <v>94</v>
      </c>
      <c r="F34" s="81">
        <v>68</v>
      </c>
      <c r="G34" s="81">
        <f t="shared" si="12"/>
        <v>6.8</v>
      </c>
      <c r="H34" s="81">
        <v>80</v>
      </c>
      <c r="I34" s="81">
        <f t="shared" si="13"/>
        <v>24</v>
      </c>
      <c r="J34" s="81">
        <v>78.66</v>
      </c>
      <c r="K34" s="81">
        <f t="shared" si="14"/>
        <v>23.598</v>
      </c>
      <c r="L34" s="81">
        <f t="shared" si="15"/>
        <v>54.398</v>
      </c>
      <c r="M34" s="102" t="s">
        <v>18</v>
      </c>
    </row>
    <row r="35" s="2" customFormat="1" ht="25" customHeight="1" spans="1:13">
      <c r="A35" s="17">
        <v>4</v>
      </c>
      <c r="B35" s="51" t="s">
        <v>72</v>
      </c>
      <c r="C35" s="19" t="s">
        <v>88</v>
      </c>
      <c r="D35" s="19" t="s">
        <v>95</v>
      </c>
      <c r="E35" s="19" t="s">
        <v>96</v>
      </c>
      <c r="F35" s="81">
        <v>66</v>
      </c>
      <c r="G35" s="81">
        <f t="shared" si="12"/>
        <v>6.6</v>
      </c>
      <c r="H35" s="81">
        <v>81.8</v>
      </c>
      <c r="I35" s="81">
        <f t="shared" si="13"/>
        <v>24.54</v>
      </c>
      <c r="J35" s="81">
        <v>72.33</v>
      </c>
      <c r="K35" s="81">
        <f t="shared" si="14"/>
        <v>21.699</v>
      </c>
      <c r="L35" s="81">
        <f t="shared" si="15"/>
        <v>52.839</v>
      </c>
      <c r="M35" s="102" t="s">
        <v>18</v>
      </c>
    </row>
    <row r="36" s="2" customFormat="1" ht="25" customHeight="1" spans="1:13">
      <c r="A36" s="17">
        <v>5</v>
      </c>
      <c r="B36" s="51" t="s">
        <v>72</v>
      </c>
      <c r="C36" s="19" t="s">
        <v>88</v>
      </c>
      <c r="D36" s="19" t="s">
        <v>97</v>
      </c>
      <c r="E36" s="19" t="s">
        <v>98</v>
      </c>
      <c r="F36" s="81">
        <v>37</v>
      </c>
      <c r="G36" s="81">
        <f t="shared" si="12"/>
        <v>3.7</v>
      </c>
      <c r="H36" s="81">
        <v>71.2</v>
      </c>
      <c r="I36" s="81">
        <f t="shared" si="13"/>
        <v>21.36</v>
      </c>
      <c r="J36" s="81">
        <v>72.66</v>
      </c>
      <c r="K36" s="81">
        <f t="shared" si="14"/>
        <v>21.798</v>
      </c>
      <c r="L36" s="81">
        <f t="shared" si="15"/>
        <v>46.858</v>
      </c>
      <c r="M36" s="102" t="s">
        <v>18</v>
      </c>
    </row>
    <row r="37" s="2" customFormat="1" ht="25" customHeight="1" spans="1:13">
      <c r="A37" s="93">
        <v>6</v>
      </c>
      <c r="B37" s="83" t="s">
        <v>72</v>
      </c>
      <c r="C37" s="94" t="s">
        <v>88</v>
      </c>
      <c r="D37" s="94" t="s">
        <v>99</v>
      </c>
      <c r="E37" s="94" t="s">
        <v>100</v>
      </c>
      <c r="F37" s="85">
        <v>32</v>
      </c>
      <c r="G37" s="85">
        <f t="shared" si="12"/>
        <v>3.2</v>
      </c>
      <c r="H37" s="85">
        <v>80.2</v>
      </c>
      <c r="I37" s="85">
        <f t="shared" si="13"/>
        <v>24.06</v>
      </c>
      <c r="J37" s="85">
        <v>65</v>
      </c>
      <c r="K37" s="85">
        <f t="shared" si="14"/>
        <v>19.5</v>
      </c>
      <c r="L37" s="85">
        <f t="shared" si="15"/>
        <v>46.76</v>
      </c>
      <c r="M37" s="104" t="s">
        <v>18</v>
      </c>
    </row>
    <row r="38" s="2" customFormat="1" ht="25" customHeight="1" spans="1:13">
      <c r="A38" s="12">
        <v>1</v>
      </c>
      <c r="B38" s="49" t="s">
        <v>101</v>
      </c>
      <c r="C38" s="71" t="s">
        <v>102</v>
      </c>
      <c r="D38" s="71" t="s">
        <v>103</v>
      </c>
      <c r="E38" s="71" t="s">
        <v>104</v>
      </c>
      <c r="F38" s="72">
        <v>92.5</v>
      </c>
      <c r="G38" s="72">
        <f t="shared" si="12"/>
        <v>9.25</v>
      </c>
      <c r="H38" s="87">
        <v>83</v>
      </c>
      <c r="I38" s="72">
        <f t="shared" si="13"/>
        <v>24.9</v>
      </c>
      <c r="J38" s="72">
        <v>84.8</v>
      </c>
      <c r="K38" s="72">
        <f t="shared" si="14"/>
        <v>25.44</v>
      </c>
      <c r="L38" s="72">
        <f t="shared" si="15"/>
        <v>59.59</v>
      </c>
      <c r="M38" s="105" t="s">
        <v>18</v>
      </c>
    </row>
    <row r="39" s="2" customFormat="1" ht="25" customHeight="1" spans="1:13">
      <c r="A39" s="17">
        <v>2</v>
      </c>
      <c r="B39" s="51" t="s">
        <v>101</v>
      </c>
      <c r="C39" s="80" t="s">
        <v>102</v>
      </c>
      <c r="D39" s="80" t="s">
        <v>105</v>
      </c>
      <c r="E39" s="80" t="s">
        <v>106</v>
      </c>
      <c r="F39" s="81">
        <v>75</v>
      </c>
      <c r="G39" s="81">
        <f t="shared" si="12"/>
        <v>7.5</v>
      </c>
      <c r="H39" s="82">
        <v>85.8</v>
      </c>
      <c r="I39" s="81">
        <f t="shared" si="13"/>
        <v>25.74</v>
      </c>
      <c r="J39" s="81">
        <v>87.32</v>
      </c>
      <c r="K39" s="81">
        <f t="shared" si="14"/>
        <v>26.196</v>
      </c>
      <c r="L39" s="81">
        <f t="shared" si="15"/>
        <v>59.436</v>
      </c>
      <c r="M39" s="106" t="s">
        <v>18</v>
      </c>
    </row>
    <row r="40" s="2" customFormat="1" ht="25" customHeight="1" spans="1:13">
      <c r="A40" s="17">
        <v>3</v>
      </c>
      <c r="B40" s="51" t="s">
        <v>101</v>
      </c>
      <c r="C40" s="80" t="s">
        <v>102</v>
      </c>
      <c r="D40" s="80" t="s">
        <v>107</v>
      </c>
      <c r="E40" s="80" t="s">
        <v>108</v>
      </c>
      <c r="F40" s="81">
        <v>65.5</v>
      </c>
      <c r="G40" s="81">
        <f t="shared" si="12"/>
        <v>6.55</v>
      </c>
      <c r="H40" s="82">
        <v>84</v>
      </c>
      <c r="I40" s="81">
        <f t="shared" si="13"/>
        <v>25.2</v>
      </c>
      <c r="J40" s="81">
        <v>80.68</v>
      </c>
      <c r="K40" s="81">
        <f t="shared" si="14"/>
        <v>24.204</v>
      </c>
      <c r="L40" s="81">
        <f t="shared" si="15"/>
        <v>55.954</v>
      </c>
      <c r="M40" s="106" t="s">
        <v>18</v>
      </c>
    </row>
    <row r="41" s="2" customFormat="1" ht="25" customHeight="1" spans="1:13">
      <c r="A41" s="17">
        <v>4</v>
      </c>
      <c r="B41" s="51" t="s">
        <v>101</v>
      </c>
      <c r="C41" s="80" t="s">
        <v>102</v>
      </c>
      <c r="D41" s="80" t="s">
        <v>109</v>
      </c>
      <c r="E41" s="80" t="s">
        <v>110</v>
      </c>
      <c r="F41" s="81">
        <v>74.5</v>
      </c>
      <c r="G41" s="81">
        <f t="shared" si="12"/>
        <v>7.45</v>
      </c>
      <c r="H41" s="82">
        <v>81.2</v>
      </c>
      <c r="I41" s="81">
        <f t="shared" si="13"/>
        <v>24.36</v>
      </c>
      <c r="J41" s="81">
        <v>79</v>
      </c>
      <c r="K41" s="81">
        <f t="shared" si="14"/>
        <v>23.7</v>
      </c>
      <c r="L41" s="81">
        <f t="shared" si="15"/>
        <v>55.51</v>
      </c>
      <c r="M41" s="106" t="s">
        <v>39</v>
      </c>
    </row>
    <row r="42" s="2" customFormat="1" ht="25" customHeight="1" spans="1:13">
      <c r="A42" s="23">
        <v>5</v>
      </c>
      <c r="B42" s="53" t="s">
        <v>101</v>
      </c>
      <c r="C42" s="73" t="s">
        <v>102</v>
      </c>
      <c r="D42" s="73" t="s">
        <v>111</v>
      </c>
      <c r="E42" s="73" t="s">
        <v>112</v>
      </c>
      <c r="F42" s="74">
        <v>64</v>
      </c>
      <c r="G42" s="74">
        <f t="shared" si="12"/>
        <v>6.4</v>
      </c>
      <c r="H42" s="95">
        <v>86.2</v>
      </c>
      <c r="I42" s="74">
        <f t="shared" si="13"/>
        <v>25.86</v>
      </c>
      <c r="J42" s="74">
        <v>77.16</v>
      </c>
      <c r="K42" s="74">
        <f t="shared" si="14"/>
        <v>23.148</v>
      </c>
      <c r="L42" s="74">
        <f t="shared" si="15"/>
        <v>55.408</v>
      </c>
      <c r="M42" s="107" t="s">
        <v>39</v>
      </c>
    </row>
    <row r="43" s="2" customFormat="1" ht="25" customHeight="1" spans="1:13">
      <c r="A43" s="55">
        <v>1</v>
      </c>
      <c r="B43" s="56" t="s">
        <v>113</v>
      </c>
      <c r="C43" s="96" t="s">
        <v>114</v>
      </c>
      <c r="D43" s="96" t="s">
        <v>115</v>
      </c>
      <c r="E43" s="96" t="s">
        <v>116</v>
      </c>
      <c r="F43" s="97">
        <v>51</v>
      </c>
      <c r="G43" s="97">
        <f t="shared" si="12"/>
        <v>5.1</v>
      </c>
      <c r="H43" s="98">
        <v>70.4</v>
      </c>
      <c r="I43" s="97">
        <f t="shared" si="13"/>
        <v>21.12</v>
      </c>
      <c r="J43" s="97">
        <v>72</v>
      </c>
      <c r="K43" s="97">
        <f t="shared" si="14"/>
        <v>21.6</v>
      </c>
      <c r="L43" s="97">
        <f t="shared" si="15"/>
        <v>47.82</v>
      </c>
      <c r="M43" s="108" t="s">
        <v>18</v>
      </c>
    </row>
    <row r="44" spans="13:13">
      <c r="M44" s="67"/>
    </row>
  </sheetData>
  <mergeCells count="1">
    <mergeCell ref="A1:M1"/>
  </mergeCells>
  <conditionalFormatting sqref="D3:E3">
    <cfRule type="duplicateValues" dxfId="0" priority="43"/>
  </conditionalFormatting>
  <conditionalFormatting sqref="D4:E4">
    <cfRule type="duplicateValues" dxfId="0" priority="44"/>
  </conditionalFormatting>
  <conditionalFormatting sqref="D25">
    <cfRule type="duplicateValues" dxfId="0" priority="1"/>
  </conditionalFormatting>
  <conditionalFormatting sqref="E25">
    <cfRule type="duplicateValues" dxfId="0" priority="2"/>
  </conditionalFormatting>
  <conditionalFormatting sqref="D41:E41">
    <cfRule type="duplicateValues" dxfId="0" priority="10"/>
  </conditionalFormatting>
  <conditionalFormatting sqref="D42:E42">
    <cfRule type="duplicateValues" dxfId="0" priority="9"/>
  </conditionalFormatting>
  <conditionalFormatting sqref="D43:E43">
    <cfRule type="duplicateValues" dxfId="0" priority="8"/>
  </conditionalFormatting>
  <conditionalFormatting sqref="D14:D15">
    <cfRule type="duplicateValues" dxfId="0" priority="34"/>
  </conditionalFormatting>
  <conditionalFormatting sqref="E14:E15">
    <cfRule type="duplicateValues" dxfId="0" priority="33"/>
  </conditionalFormatting>
  <conditionalFormatting sqref="D5:E7">
    <cfRule type="duplicateValues" dxfId="0" priority="42"/>
  </conditionalFormatting>
  <conditionalFormatting sqref="D16:E24">
    <cfRule type="duplicateValues" dxfId="0" priority="20"/>
  </conditionalFormatting>
  <conditionalFormatting sqref="D26:E30">
    <cfRule type="duplicateValues" dxfId="0" priority="3"/>
  </conditionalFormatting>
  <conditionalFormatting sqref="D32:E37">
    <cfRule type="duplicateValues" dxfId="0" priority="16"/>
  </conditionalFormatting>
  <conditionalFormatting sqref="D38:E40">
    <cfRule type="duplicateValues" dxfId="0" priority="11"/>
  </conditionalFormatting>
  <pageMargins left="0.314583333333333" right="0.393055555555556" top="0.786805555555556" bottom="0.786805555555556" header="0.5" footer="0.904861111111111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workbookViewId="0">
      <selection activeCell="K8" sqref="K3:K8"/>
    </sheetView>
  </sheetViews>
  <sheetFormatPr defaultColWidth="9" defaultRowHeight="13.5"/>
  <cols>
    <col min="1" max="1" width="6.425" style="2" customWidth="1"/>
    <col min="2" max="2" width="8.375" style="2" customWidth="1"/>
    <col min="3" max="3" width="26.125" style="2" customWidth="1"/>
    <col min="4" max="4" width="11.875" style="2" customWidth="1"/>
    <col min="5" max="5" width="14.8333333333333" style="2" customWidth="1"/>
    <col min="6" max="6" width="8" style="2" customWidth="1"/>
    <col min="7" max="7" width="13.125" style="2" customWidth="1"/>
    <col min="8" max="8" width="9.81666666666667" customWidth="1"/>
    <col min="9" max="9" width="14.625" customWidth="1"/>
    <col min="10" max="10" width="9.75" customWidth="1"/>
    <col min="11" max="11" width="10.875" style="4" customWidth="1"/>
  </cols>
  <sheetData>
    <row r="1" ht="29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ht="45" customHeight="1" spans="1:11">
      <c r="A2" s="47" t="s">
        <v>1</v>
      </c>
      <c r="B2" s="47" t="s">
        <v>2</v>
      </c>
      <c r="C2" s="47" t="s">
        <v>3</v>
      </c>
      <c r="D2" s="47" t="s">
        <v>4</v>
      </c>
      <c r="E2" s="47" t="s">
        <v>5</v>
      </c>
      <c r="F2" s="47" t="s">
        <v>6</v>
      </c>
      <c r="G2" s="48" t="s">
        <v>117</v>
      </c>
      <c r="H2" s="48" t="s">
        <v>10</v>
      </c>
      <c r="I2" s="48" t="s">
        <v>118</v>
      </c>
      <c r="J2" s="47" t="s">
        <v>12</v>
      </c>
      <c r="K2" s="47" t="s">
        <v>13</v>
      </c>
    </row>
    <row r="3" ht="25" customHeight="1" spans="1:11">
      <c r="A3" s="12">
        <v>1</v>
      </c>
      <c r="B3" s="49" t="s">
        <v>119</v>
      </c>
      <c r="C3" s="14" t="s">
        <v>120</v>
      </c>
      <c r="D3" s="50" t="s">
        <v>121</v>
      </c>
      <c r="E3" s="14" t="s">
        <v>122</v>
      </c>
      <c r="F3" s="29">
        <v>79</v>
      </c>
      <c r="G3" s="15">
        <f>F3*0.3</f>
        <v>23.7</v>
      </c>
      <c r="H3" s="14">
        <v>92.16</v>
      </c>
      <c r="I3" s="62">
        <f t="shared" ref="I3:I8" si="0">H3*0.4</f>
        <v>36.864</v>
      </c>
      <c r="J3" s="62">
        <f t="shared" ref="J3:J8" si="1">G3+I3</f>
        <v>60.564</v>
      </c>
      <c r="K3" s="31" t="s">
        <v>18</v>
      </c>
    </row>
    <row r="4" ht="25" customHeight="1" spans="1:11">
      <c r="A4" s="17">
        <v>2</v>
      </c>
      <c r="B4" s="51" t="s">
        <v>119</v>
      </c>
      <c r="C4" s="19" t="s">
        <v>120</v>
      </c>
      <c r="D4" s="52" t="s">
        <v>123</v>
      </c>
      <c r="E4" s="19" t="s">
        <v>124</v>
      </c>
      <c r="F4" s="33">
        <v>49</v>
      </c>
      <c r="G4" s="20">
        <f>F4*0.3</f>
        <v>14.7</v>
      </c>
      <c r="H4" s="19">
        <v>82.4</v>
      </c>
      <c r="I4" s="63">
        <f t="shared" si="0"/>
        <v>32.96</v>
      </c>
      <c r="J4" s="63">
        <f t="shared" si="1"/>
        <v>47.66</v>
      </c>
      <c r="K4" s="22" t="s">
        <v>18</v>
      </c>
    </row>
    <row r="5" ht="25" customHeight="1" spans="1:11">
      <c r="A5" s="17">
        <v>3</v>
      </c>
      <c r="B5" s="51" t="s">
        <v>119</v>
      </c>
      <c r="C5" s="19" t="s">
        <v>120</v>
      </c>
      <c r="D5" s="52" t="s">
        <v>125</v>
      </c>
      <c r="E5" s="19" t="s">
        <v>126</v>
      </c>
      <c r="F5" s="33">
        <v>54</v>
      </c>
      <c r="G5" s="20">
        <f>F5*0.3</f>
        <v>16.2</v>
      </c>
      <c r="H5" s="19">
        <v>78.48</v>
      </c>
      <c r="I5" s="63">
        <f t="shared" si="0"/>
        <v>31.392</v>
      </c>
      <c r="J5" s="63">
        <f t="shared" si="1"/>
        <v>47.592</v>
      </c>
      <c r="K5" s="22" t="s">
        <v>18</v>
      </c>
    </row>
    <row r="6" ht="25" customHeight="1" spans="1:11">
      <c r="A6" s="17">
        <v>4</v>
      </c>
      <c r="B6" s="51" t="s">
        <v>119</v>
      </c>
      <c r="C6" s="19" t="s">
        <v>120</v>
      </c>
      <c r="D6" s="52" t="s">
        <v>127</v>
      </c>
      <c r="E6" s="19" t="s">
        <v>128</v>
      </c>
      <c r="F6" s="33">
        <v>25</v>
      </c>
      <c r="G6" s="20">
        <f>F6*0.3</f>
        <v>7.5</v>
      </c>
      <c r="H6" s="19">
        <v>73.6</v>
      </c>
      <c r="I6" s="63">
        <f t="shared" si="0"/>
        <v>29.44</v>
      </c>
      <c r="J6" s="63">
        <f t="shared" si="1"/>
        <v>36.94</v>
      </c>
      <c r="K6" s="22" t="s">
        <v>39</v>
      </c>
    </row>
    <row r="7" ht="25" customHeight="1" spans="1:11">
      <c r="A7" s="23">
        <v>5</v>
      </c>
      <c r="B7" s="53" t="s">
        <v>119</v>
      </c>
      <c r="C7" s="25" t="s">
        <v>120</v>
      </c>
      <c r="D7" s="54" t="s">
        <v>129</v>
      </c>
      <c r="E7" s="25" t="s">
        <v>130</v>
      </c>
      <c r="F7" s="26" t="s">
        <v>44</v>
      </c>
      <c r="G7" s="26"/>
      <c r="H7" s="25">
        <v>46.68</v>
      </c>
      <c r="I7" s="64">
        <f t="shared" si="0"/>
        <v>18.672</v>
      </c>
      <c r="J7" s="64">
        <f t="shared" si="1"/>
        <v>18.672</v>
      </c>
      <c r="K7" s="27" t="s">
        <v>39</v>
      </c>
    </row>
    <row r="8" ht="25" customHeight="1" spans="1:11">
      <c r="A8" s="55">
        <v>1</v>
      </c>
      <c r="B8" s="56" t="s">
        <v>131</v>
      </c>
      <c r="C8" s="57" t="s">
        <v>132</v>
      </c>
      <c r="D8" s="58" t="s">
        <v>133</v>
      </c>
      <c r="E8" s="59" t="s">
        <v>134</v>
      </c>
      <c r="F8" s="60">
        <v>86</v>
      </c>
      <c r="G8" s="61">
        <f>F8*0.3</f>
        <v>25.8</v>
      </c>
      <c r="H8" s="60">
        <v>94.33</v>
      </c>
      <c r="I8" s="65">
        <f t="shared" si="0"/>
        <v>37.732</v>
      </c>
      <c r="J8" s="65">
        <f t="shared" si="1"/>
        <v>63.532</v>
      </c>
      <c r="K8" s="66" t="s">
        <v>18</v>
      </c>
    </row>
    <row r="9" ht="25" customHeight="1"/>
  </sheetData>
  <mergeCells count="1">
    <mergeCell ref="A1:J1"/>
  </mergeCells>
  <conditionalFormatting sqref="D8">
    <cfRule type="duplicateValues" dxfId="0" priority="2"/>
  </conditionalFormatting>
  <conditionalFormatting sqref="E8">
    <cfRule type="duplicateValues" dxfId="0" priority="1"/>
  </conditionalFormatting>
  <conditionalFormatting sqref="D3:D7">
    <cfRule type="duplicateValues" dxfId="0" priority="4"/>
  </conditionalFormatting>
  <conditionalFormatting sqref="E3:E7">
    <cfRule type="duplicateValues" dxfId="0" priority="3"/>
  </conditionalFormatting>
  <conditionalFormatting sqref="G3:G8">
    <cfRule type="duplicateValues" dxfId="0" priority="5"/>
  </conditionalFormatting>
  <pageMargins left="0.511805555555556" right="0.75" top="0.590277777777778" bottom="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0"/>
  <sheetViews>
    <sheetView workbookViewId="0">
      <selection activeCell="H56" sqref="H56:H58"/>
    </sheetView>
  </sheetViews>
  <sheetFormatPr defaultColWidth="9" defaultRowHeight="13.5" outlineLevelCol="7"/>
  <cols>
    <col min="1" max="1" width="12.375" style="2" customWidth="1"/>
    <col min="2" max="2" width="9.44166666666667" style="2" customWidth="1"/>
    <col min="3" max="3" width="21.1833333333333" style="2" customWidth="1"/>
    <col min="4" max="4" width="17.8166666666667" style="2" customWidth="1"/>
    <col min="5" max="5" width="20.375" style="2" customWidth="1"/>
    <col min="6" max="6" width="15.4166666666667" style="2" customWidth="1"/>
    <col min="7" max="7" width="17.8916666666667" style="3" customWidth="1"/>
    <col min="8" max="8" width="15.75" style="4" customWidth="1"/>
  </cols>
  <sheetData>
    <row r="1" ht="34" customHeight="1" spans="1:8">
      <c r="A1" s="5" t="s">
        <v>0</v>
      </c>
      <c r="B1" s="5"/>
      <c r="C1" s="5"/>
      <c r="D1" s="5"/>
      <c r="E1" s="5"/>
      <c r="F1" s="5"/>
      <c r="G1" s="6"/>
      <c r="H1" s="5"/>
    </row>
    <row r="2" ht="41" customHeight="1" spans="1:8">
      <c r="A2" s="7" t="s">
        <v>1</v>
      </c>
      <c r="B2" s="8" t="s">
        <v>2</v>
      </c>
      <c r="C2" s="8" t="s">
        <v>3</v>
      </c>
      <c r="D2" s="9" t="s">
        <v>4</v>
      </c>
      <c r="E2" s="7" t="s">
        <v>5</v>
      </c>
      <c r="F2" s="10" t="s">
        <v>135</v>
      </c>
      <c r="G2" s="11" t="s">
        <v>136</v>
      </c>
      <c r="H2" s="7" t="s">
        <v>13</v>
      </c>
    </row>
    <row r="3" s="1" customFormat="1" ht="25" customHeight="1" spans="1:8">
      <c r="A3" s="12">
        <v>1</v>
      </c>
      <c r="B3" s="13">
        <v>12</v>
      </c>
      <c r="C3" s="14" t="s">
        <v>137</v>
      </c>
      <c r="D3" s="14" t="s">
        <v>138</v>
      </c>
      <c r="E3" s="14" t="s">
        <v>139</v>
      </c>
      <c r="F3" s="14">
        <v>77</v>
      </c>
      <c r="G3" s="15">
        <f t="shared" ref="G3:G31" si="0">F3*0.6</f>
        <v>46.2</v>
      </c>
      <c r="H3" s="16" t="s">
        <v>18</v>
      </c>
    </row>
    <row r="4" s="1" customFormat="1" ht="25" customHeight="1" spans="1:8">
      <c r="A4" s="17">
        <v>2</v>
      </c>
      <c r="B4" s="18">
        <v>12</v>
      </c>
      <c r="C4" s="19" t="s">
        <v>137</v>
      </c>
      <c r="D4" s="19" t="s">
        <v>140</v>
      </c>
      <c r="E4" s="19" t="s">
        <v>141</v>
      </c>
      <c r="F4" s="19">
        <v>76</v>
      </c>
      <c r="G4" s="20">
        <f t="shared" si="0"/>
        <v>45.6</v>
      </c>
      <c r="H4" s="21" t="s">
        <v>18</v>
      </c>
    </row>
    <row r="5" s="1" customFormat="1" ht="25" customHeight="1" spans="1:8">
      <c r="A5" s="17">
        <v>3</v>
      </c>
      <c r="B5" s="18">
        <v>12</v>
      </c>
      <c r="C5" s="19" t="s">
        <v>137</v>
      </c>
      <c r="D5" s="19" t="s">
        <v>142</v>
      </c>
      <c r="E5" s="19" t="s">
        <v>143</v>
      </c>
      <c r="F5" s="19">
        <v>76</v>
      </c>
      <c r="G5" s="20">
        <f t="shared" si="0"/>
        <v>45.6</v>
      </c>
      <c r="H5" s="21" t="s">
        <v>18</v>
      </c>
    </row>
    <row r="6" s="1" customFormat="1" ht="25" customHeight="1" spans="1:8">
      <c r="A6" s="17">
        <v>4</v>
      </c>
      <c r="B6" s="18">
        <v>12</v>
      </c>
      <c r="C6" s="19" t="s">
        <v>137</v>
      </c>
      <c r="D6" s="19" t="s">
        <v>144</v>
      </c>
      <c r="E6" s="19" t="s">
        <v>145</v>
      </c>
      <c r="F6" s="19">
        <v>75</v>
      </c>
      <c r="G6" s="20">
        <f t="shared" si="0"/>
        <v>45</v>
      </c>
      <c r="H6" s="22" t="s">
        <v>39</v>
      </c>
    </row>
    <row r="7" s="1" customFormat="1" ht="25" customHeight="1" spans="1:8">
      <c r="A7" s="17">
        <v>5</v>
      </c>
      <c r="B7" s="18">
        <v>12</v>
      </c>
      <c r="C7" s="19" t="s">
        <v>137</v>
      </c>
      <c r="D7" s="19" t="s">
        <v>146</v>
      </c>
      <c r="E7" s="19" t="s">
        <v>147</v>
      </c>
      <c r="F7" s="19">
        <v>73</v>
      </c>
      <c r="G7" s="20">
        <f t="shared" si="0"/>
        <v>43.8</v>
      </c>
      <c r="H7" s="22" t="s">
        <v>39</v>
      </c>
    </row>
    <row r="8" s="1" customFormat="1" ht="25" customHeight="1" spans="1:8">
      <c r="A8" s="17">
        <v>6</v>
      </c>
      <c r="B8" s="18">
        <v>12</v>
      </c>
      <c r="C8" s="19" t="s">
        <v>137</v>
      </c>
      <c r="D8" s="19" t="s">
        <v>148</v>
      </c>
      <c r="E8" s="19" t="s">
        <v>149</v>
      </c>
      <c r="F8" s="19">
        <v>73</v>
      </c>
      <c r="G8" s="20">
        <f t="shared" si="0"/>
        <v>43.8</v>
      </c>
      <c r="H8" s="22" t="s">
        <v>39</v>
      </c>
    </row>
    <row r="9" s="1" customFormat="1" ht="25" customHeight="1" spans="1:8">
      <c r="A9" s="17">
        <v>7</v>
      </c>
      <c r="B9" s="18">
        <v>12</v>
      </c>
      <c r="C9" s="19" t="s">
        <v>137</v>
      </c>
      <c r="D9" s="19" t="s">
        <v>150</v>
      </c>
      <c r="E9" s="19" t="s">
        <v>151</v>
      </c>
      <c r="F9" s="19">
        <v>72</v>
      </c>
      <c r="G9" s="20">
        <f t="shared" si="0"/>
        <v>43.2</v>
      </c>
      <c r="H9" s="22" t="s">
        <v>39</v>
      </c>
    </row>
    <row r="10" s="1" customFormat="1" ht="25" customHeight="1" spans="1:8">
      <c r="A10" s="17">
        <v>8</v>
      </c>
      <c r="B10" s="18">
        <v>12</v>
      </c>
      <c r="C10" s="19" t="s">
        <v>137</v>
      </c>
      <c r="D10" s="19" t="s">
        <v>152</v>
      </c>
      <c r="E10" s="19" t="s">
        <v>153</v>
      </c>
      <c r="F10" s="19">
        <v>71</v>
      </c>
      <c r="G10" s="20">
        <f t="shared" si="0"/>
        <v>42.6</v>
      </c>
      <c r="H10" s="22" t="s">
        <v>39</v>
      </c>
    </row>
    <row r="11" s="1" customFormat="1" ht="25" customHeight="1" spans="1:8">
      <c r="A11" s="17">
        <v>9</v>
      </c>
      <c r="B11" s="18">
        <v>12</v>
      </c>
      <c r="C11" s="19" t="s">
        <v>137</v>
      </c>
      <c r="D11" s="19" t="s">
        <v>154</v>
      </c>
      <c r="E11" s="19" t="s">
        <v>155</v>
      </c>
      <c r="F11" s="19">
        <v>70</v>
      </c>
      <c r="G11" s="20">
        <f t="shared" si="0"/>
        <v>42</v>
      </c>
      <c r="H11" s="22" t="s">
        <v>39</v>
      </c>
    </row>
    <row r="12" s="1" customFormat="1" ht="25" customHeight="1" spans="1:8">
      <c r="A12" s="17">
        <v>10</v>
      </c>
      <c r="B12" s="18">
        <v>12</v>
      </c>
      <c r="C12" s="19" t="s">
        <v>137</v>
      </c>
      <c r="D12" s="19" t="s">
        <v>156</v>
      </c>
      <c r="E12" s="19" t="s">
        <v>157</v>
      </c>
      <c r="F12" s="19">
        <v>69</v>
      </c>
      <c r="G12" s="20">
        <f t="shared" si="0"/>
        <v>41.4</v>
      </c>
      <c r="H12" s="22" t="s">
        <v>39</v>
      </c>
    </row>
    <row r="13" s="1" customFormat="1" ht="25" customHeight="1" spans="1:8">
      <c r="A13" s="17">
        <v>11</v>
      </c>
      <c r="B13" s="18">
        <v>12</v>
      </c>
      <c r="C13" s="19" t="s">
        <v>137</v>
      </c>
      <c r="D13" s="19" t="s">
        <v>158</v>
      </c>
      <c r="E13" s="19" t="s">
        <v>159</v>
      </c>
      <c r="F13" s="19">
        <v>69</v>
      </c>
      <c r="G13" s="20">
        <f t="shared" si="0"/>
        <v>41.4</v>
      </c>
      <c r="H13" s="22" t="s">
        <v>39</v>
      </c>
    </row>
    <row r="14" s="1" customFormat="1" ht="25" customHeight="1" spans="1:8">
      <c r="A14" s="17">
        <v>12</v>
      </c>
      <c r="B14" s="18">
        <v>12</v>
      </c>
      <c r="C14" s="19" t="s">
        <v>137</v>
      </c>
      <c r="D14" s="19" t="s">
        <v>160</v>
      </c>
      <c r="E14" s="19" t="s">
        <v>161</v>
      </c>
      <c r="F14" s="19">
        <v>69</v>
      </c>
      <c r="G14" s="20">
        <f t="shared" si="0"/>
        <v>41.4</v>
      </c>
      <c r="H14" s="22" t="s">
        <v>39</v>
      </c>
    </row>
    <row r="15" s="1" customFormat="1" ht="25" customHeight="1" spans="1:8">
      <c r="A15" s="17">
        <v>13</v>
      </c>
      <c r="B15" s="18">
        <v>12</v>
      </c>
      <c r="C15" s="19" t="s">
        <v>137</v>
      </c>
      <c r="D15" s="19" t="s">
        <v>162</v>
      </c>
      <c r="E15" s="19" t="s">
        <v>163</v>
      </c>
      <c r="F15" s="19">
        <v>68</v>
      </c>
      <c r="G15" s="20">
        <f t="shared" si="0"/>
        <v>40.8</v>
      </c>
      <c r="H15" s="22" t="s">
        <v>39</v>
      </c>
    </row>
    <row r="16" s="1" customFormat="1" ht="25" customHeight="1" spans="1:8">
      <c r="A16" s="17">
        <v>14</v>
      </c>
      <c r="B16" s="18">
        <v>12</v>
      </c>
      <c r="C16" s="19" t="s">
        <v>137</v>
      </c>
      <c r="D16" s="19" t="s">
        <v>164</v>
      </c>
      <c r="E16" s="19" t="s">
        <v>165</v>
      </c>
      <c r="F16" s="19">
        <v>67</v>
      </c>
      <c r="G16" s="20">
        <f t="shared" si="0"/>
        <v>40.2</v>
      </c>
      <c r="H16" s="22" t="s">
        <v>39</v>
      </c>
    </row>
    <row r="17" s="1" customFormat="1" ht="25" customHeight="1" spans="1:8">
      <c r="A17" s="17">
        <v>15</v>
      </c>
      <c r="B17" s="18">
        <v>12</v>
      </c>
      <c r="C17" s="19" t="s">
        <v>137</v>
      </c>
      <c r="D17" s="19" t="s">
        <v>166</v>
      </c>
      <c r="E17" s="19" t="s">
        <v>167</v>
      </c>
      <c r="F17" s="19">
        <v>67</v>
      </c>
      <c r="G17" s="20">
        <f t="shared" si="0"/>
        <v>40.2</v>
      </c>
      <c r="H17" s="22" t="s">
        <v>39</v>
      </c>
    </row>
    <row r="18" s="1" customFormat="1" ht="25" customHeight="1" spans="1:8">
      <c r="A18" s="17">
        <v>16</v>
      </c>
      <c r="B18" s="18">
        <v>12</v>
      </c>
      <c r="C18" s="19" t="s">
        <v>137</v>
      </c>
      <c r="D18" s="19" t="s">
        <v>168</v>
      </c>
      <c r="E18" s="19" t="s">
        <v>169</v>
      </c>
      <c r="F18" s="19">
        <v>67</v>
      </c>
      <c r="G18" s="20">
        <f t="shared" si="0"/>
        <v>40.2</v>
      </c>
      <c r="H18" s="22" t="s">
        <v>39</v>
      </c>
    </row>
    <row r="19" s="1" customFormat="1" ht="25" customHeight="1" spans="1:8">
      <c r="A19" s="17">
        <v>17</v>
      </c>
      <c r="B19" s="18">
        <v>12</v>
      </c>
      <c r="C19" s="19" t="s">
        <v>137</v>
      </c>
      <c r="D19" s="19" t="s">
        <v>170</v>
      </c>
      <c r="E19" s="19" t="s">
        <v>171</v>
      </c>
      <c r="F19" s="19">
        <v>66</v>
      </c>
      <c r="G19" s="20">
        <f t="shared" si="0"/>
        <v>39.6</v>
      </c>
      <c r="H19" s="22" t="s">
        <v>39</v>
      </c>
    </row>
    <row r="20" s="1" customFormat="1" ht="25" customHeight="1" spans="1:8">
      <c r="A20" s="17">
        <v>18</v>
      </c>
      <c r="B20" s="18">
        <v>12</v>
      </c>
      <c r="C20" s="19" t="s">
        <v>137</v>
      </c>
      <c r="D20" s="19" t="s">
        <v>172</v>
      </c>
      <c r="E20" s="19" t="s">
        <v>173</v>
      </c>
      <c r="F20" s="19">
        <v>65</v>
      </c>
      <c r="G20" s="20">
        <f t="shared" si="0"/>
        <v>39</v>
      </c>
      <c r="H20" s="22" t="s">
        <v>39</v>
      </c>
    </row>
    <row r="21" s="1" customFormat="1" ht="25" customHeight="1" spans="1:8">
      <c r="A21" s="17">
        <v>19</v>
      </c>
      <c r="B21" s="18">
        <v>12</v>
      </c>
      <c r="C21" s="19" t="s">
        <v>137</v>
      </c>
      <c r="D21" s="19" t="s">
        <v>174</v>
      </c>
      <c r="E21" s="19" t="s">
        <v>175</v>
      </c>
      <c r="F21" s="19">
        <v>64</v>
      </c>
      <c r="G21" s="20">
        <f t="shared" si="0"/>
        <v>38.4</v>
      </c>
      <c r="H21" s="22" t="s">
        <v>39</v>
      </c>
    </row>
    <row r="22" s="1" customFormat="1" ht="25" customHeight="1" spans="1:8">
      <c r="A22" s="17">
        <v>20</v>
      </c>
      <c r="B22" s="18">
        <v>12</v>
      </c>
      <c r="C22" s="19" t="s">
        <v>137</v>
      </c>
      <c r="D22" s="19" t="s">
        <v>176</v>
      </c>
      <c r="E22" s="19" t="s">
        <v>177</v>
      </c>
      <c r="F22" s="19">
        <v>63</v>
      </c>
      <c r="G22" s="20">
        <f t="shared" si="0"/>
        <v>37.8</v>
      </c>
      <c r="H22" s="22" t="s">
        <v>39</v>
      </c>
    </row>
    <row r="23" s="1" customFormat="1" ht="25" customHeight="1" spans="1:8">
      <c r="A23" s="17">
        <v>21</v>
      </c>
      <c r="B23" s="18">
        <v>12</v>
      </c>
      <c r="C23" s="19" t="s">
        <v>137</v>
      </c>
      <c r="D23" s="19" t="s">
        <v>178</v>
      </c>
      <c r="E23" s="19" t="s">
        <v>179</v>
      </c>
      <c r="F23" s="19">
        <v>60</v>
      </c>
      <c r="G23" s="20">
        <f t="shared" si="0"/>
        <v>36</v>
      </c>
      <c r="H23" s="22" t="s">
        <v>39</v>
      </c>
    </row>
    <row r="24" s="1" customFormat="1" ht="25" customHeight="1" spans="1:8">
      <c r="A24" s="17">
        <v>22</v>
      </c>
      <c r="B24" s="18">
        <v>12</v>
      </c>
      <c r="C24" s="19" t="s">
        <v>137</v>
      </c>
      <c r="D24" s="19" t="s">
        <v>180</v>
      </c>
      <c r="E24" s="19" t="s">
        <v>181</v>
      </c>
      <c r="F24" s="19">
        <v>60</v>
      </c>
      <c r="G24" s="20">
        <f t="shared" si="0"/>
        <v>36</v>
      </c>
      <c r="H24" s="22" t="s">
        <v>39</v>
      </c>
    </row>
    <row r="25" s="1" customFormat="1" ht="25" customHeight="1" spans="1:8">
      <c r="A25" s="17">
        <v>23</v>
      </c>
      <c r="B25" s="18">
        <v>12</v>
      </c>
      <c r="C25" s="19" t="s">
        <v>137</v>
      </c>
      <c r="D25" s="19" t="s">
        <v>182</v>
      </c>
      <c r="E25" s="19" t="s">
        <v>183</v>
      </c>
      <c r="F25" s="19">
        <v>60</v>
      </c>
      <c r="G25" s="20">
        <f t="shared" si="0"/>
        <v>36</v>
      </c>
      <c r="H25" s="22" t="s">
        <v>39</v>
      </c>
    </row>
    <row r="26" s="1" customFormat="1" ht="25" customHeight="1" spans="1:8">
      <c r="A26" s="17">
        <v>24</v>
      </c>
      <c r="B26" s="18">
        <v>12</v>
      </c>
      <c r="C26" s="19" t="s">
        <v>137</v>
      </c>
      <c r="D26" s="19" t="s">
        <v>184</v>
      </c>
      <c r="E26" s="19" t="s">
        <v>185</v>
      </c>
      <c r="F26" s="19">
        <v>58</v>
      </c>
      <c r="G26" s="20">
        <f t="shared" si="0"/>
        <v>34.8</v>
      </c>
      <c r="H26" s="22" t="s">
        <v>39</v>
      </c>
    </row>
    <row r="27" s="1" customFormat="1" ht="25" customHeight="1" spans="1:8">
      <c r="A27" s="17">
        <v>25</v>
      </c>
      <c r="B27" s="18">
        <v>12</v>
      </c>
      <c r="C27" s="19" t="s">
        <v>137</v>
      </c>
      <c r="D27" s="19" t="s">
        <v>186</v>
      </c>
      <c r="E27" s="19" t="s">
        <v>187</v>
      </c>
      <c r="F27" s="19">
        <v>58</v>
      </c>
      <c r="G27" s="20">
        <f t="shared" si="0"/>
        <v>34.8</v>
      </c>
      <c r="H27" s="22" t="s">
        <v>39</v>
      </c>
    </row>
    <row r="28" s="1" customFormat="1" ht="25" customHeight="1" spans="1:8">
      <c r="A28" s="17">
        <v>26</v>
      </c>
      <c r="B28" s="18">
        <v>12</v>
      </c>
      <c r="C28" s="19" t="s">
        <v>137</v>
      </c>
      <c r="D28" s="19" t="s">
        <v>188</v>
      </c>
      <c r="E28" s="19" t="s">
        <v>189</v>
      </c>
      <c r="F28" s="19">
        <v>58</v>
      </c>
      <c r="G28" s="20">
        <f t="shared" si="0"/>
        <v>34.8</v>
      </c>
      <c r="H28" s="22" t="s">
        <v>39</v>
      </c>
    </row>
    <row r="29" s="1" customFormat="1" ht="25" customHeight="1" spans="1:8">
      <c r="A29" s="17">
        <v>27</v>
      </c>
      <c r="B29" s="18">
        <v>12</v>
      </c>
      <c r="C29" s="19" t="s">
        <v>137</v>
      </c>
      <c r="D29" s="19" t="s">
        <v>190</v>
      </c>
      <c r="E29" s="19" t="s">
        <v>191</v>
      </c>
      <c r="F29" s="19">
        <v>55</v>
      </c>
      <c r="G29" s="20">
        <f t="shared" si="0"/>
        <v>33</v>
      </c>
      <c r="H29" s="22" t="s">
        <v>39</v>
      </c>
    </row>
    <row r="30" s="1" customFormat="1" ht="25" customHeight="1" spans="1:8">
      <c r="A30" s="17">
        <v>28</v>
      </c>
      <c r="B30" s="18">
        <v>12</v>
      </c>
      <c r="C30" s="19" t="s">
        <v>137</v>
      </c>
      <c r="D30" s="19" t="s">
        <v>192</v>
      </c>
      <c r="E30" s="19" t="s">
        <v>193</v>
      </c>
      <c r="F30" s="19">
        <v>54</v>
      </c>
      <c r="G30" s="20">
        <f t="shared" si="0"/>
        <v>32.4</v>
      </c>
      <c r="H30" s="22" t="s">
        <v>39</v>
      </c>
    </row>
    <row r="31" s="1" customFormat="1" ht="25" customHeight="1" spans="1:8">
      <c r="A31" s="23">
        <v>29</v>
      </c>
      <c r="B31" s="24">
        <v>12</v>
      </c>
      <c r="C31" s="25" t="s">
        <v>137</v>
      </c>
      <c r="D31" s="25" t="s">
        <v>194</v>
      </c>
      <c r="E31" s="25" t="s">
        <v>195</v>
      </c>
      <c r="F31" s="25">
        <v>53</v>
      </c>
      <c r="G31" s="26">
        <f t="shared" si="0"/>
        <v>31.8</v>
      </c>
      <c r="H31" s="27" t="s">
        <v>39</v>
      </c>
    </row>
    <row r="32" s="1" customFormat="1" ht="25" customHeight="1" spans="1:8">
      <c r="A32" s="12">
        <v>1</v>
      </c>
      <c r="B32" s="28">
        <v>13</v>
      </c>
      <c r="C32" s="14" t="s">
        <v>196</v>
      </c>
      <c r="D32" s="14" t="s">
        <v>197</v>
      </c>
      <c r="E32" s="14" t="s">
        <v>198</v>
      </c>
      <c r="F32" s="29" t="s">
        <v>44</v>
      </c>
      <c r="G32" s="30">
        <v>0</v>
      </c>
      <c r="H32" s="31" t="s">
        <v>39</v>
      </c>
    </row>
    <row r="33" s="1" customFormat="1" ht="25" customHeight="1" spans="1:8">
      <c r="A33" s="17">
        <v>2</v>
      </c>
      <c r="B33" s="32">
        <v>13</v>
      </c>
      <c r="C33" s="19" t="s">
        <v>196</v>
      </c>
      <c r="D33" s="19" t="s">
        <v>199</v>
      </c>
      <c r="E33" s="19" t="s">
        <v>200</v>
      </c>
      <c r="F33" s="33" t="s">
        <v>44</v>
      </c>
      <c r="G33" s="34">
        <v>0</v>
      </c>
      <c r="H33" s="22" t="s">
        <v>39</v>
      </c>
    </row>
    <row r="34" s="1" customFormat="1" ht="25" customHeight="1" spans="1:8">
      <c r="A34" s="17">
        <v>3</v>
      </c>
      <c r="B34" s="32">
        <v>13</v>
      </c>
      <c r="C34" s="19" t="s">
        <v>196</v>
      </c>
      <c r="D34" s="19" t="s">
        <v>201</v>
      </c>
      <c r="E34" s="19" t="s">
        <v>202</v>
      </c>
      <c r="F34" s="33" t="s">
        <v>44</v>
      </c>
      <c r="G34" s="34">
        <v>0</v>
      </c>
      <c r="H34" s="22" t="s">
        <v>39</v>
      </c>
    </row>
    <row r="35" s="1" customFormat="1" ht="25" customHeight="1" spans="1:8">
      <c r="A35" s="23">
        <v>4</v>
      </c>
      <c r="B35" s="35">
        <v>13</v>
      </c>
      <c r="C35" s="25" t="s">
        <v>196</v>
      </c>
      <c r="D35" s="25" t="s">
        <v>203</v>
      </c>
      <c r="E35" s="25" t="s">
        <v>204</v>
      </c>
      <c r="F35" s="36" t="s">
        <v>44</v>
      </c>
      <c r="G35" s="37">
        <v>0</v>
      </c>
      <c r="H35" s="27" t="s">
        <v>39</v>
      </c>
    </row>
    <row r="36" s="1" customFormat="1" ht="25" customHeight="1" spans="1:8">
      <c r="A36" s="12">
        <v>1</v>
      </c>
      <c r="B36" s="28">
        <v>14</v>
      </c>
      <c r="C36" s="14" t="s">
        <v>205</v>
      </c>
      <c r="D36" s="14" t="s">
        <v>206</v>
      </c>
      <c r="E36" s="14" t="s">
        <v>207</v>
      </c>
      <c r="F36" s="29">
        <v>77</v>
      </c>
      <c r="G36" s="38">
        <f t="shared" ref="G36:G43" si="1">F36*0.6</f>
        <v>46.2</v>
      </c>
      <c r="H36" s="31" t="s">
        <v>18</v>
      </c>
    </row>
    <row r="37" s="1" customFormat="1" ht="25" customHeight="1" spans="1:8">
      <c r="A37" s="17">
        <v>2</v>
      </c>
      <c r="B37" s="32">
        <v>14</v>
      </c>
      <c r="C37" s="19" t="s">
        <v>205</v>
      </c>
      <c r="D37" s="19" t="s">
        <v>208</v>
      </c>
      <c r="E37" s="19" t="s">
        <v>209</v>
      </c>
      <c r="F37" s="33">
        <v>72</v>
      </c>
      <c r="G37" s="39">
        <f t="shared" si="1"/>
        <v>43.2</v>
      </c>
      <c r="H37" s="22" t="s">
        <v>18</v>
      </c>
    </row>
    <row r="38" s="1" customFormat="1" ht="25" customHeight="1" spans="1:8">
      <c r="A38" s="17">
        <v>3</v>
      </c>
      <c r="B38" s="32">
        <v>14</v>
      </c>
      <c r="C38" s="19" t="s">
        <v>205</v>
      </c>
      <c r="D38" s="19" t="s">
        <v>210</v>
      </c>
      <c r="E38" s="19" t="s">
        <v>211</v>
      </c>
      <c r="F38" s="33">
        <v>65</v>
      </c>
      <c r="G38" s="39">
        <f t="shared" si="1"/>
        <v>39</v>
      </c>
      <c r="H38" s="22" t="s">
        <v>18</v>
      </c>
    </row>
    <row r="39" s="1" customFormat="1" ht="25" customHeight="1" spans="1:8">
      <c r="A39" s="17">
        <v>4</v>
      </c>
      <c r="B39" s="32">
        <v>14</v>
      </c>
      <c r="C39" s="19" t="s">
        <v>205</v>
      </c>
      <c r="D39" s="19" t="s">
        <v>212</v>
      </c>
      <c r="E39" s="40" t="s">
        <v>213</v>
      </c>
      <c r="F39" s="33">
        <v>60</v>
      </c>
      <c r="G39" s="39">
        <f t="shared" si="1"/>
        <v>36</v>
      </c>
      <c r="H39" s="22" t="s">
        <v>39</v>
      </c>
    </row>
    <row r="40" s="1" customFormat="1" ht="25" customHeight="1" spans="1:8">
      <c r="A40" s="17">
        <v>5</v>
      </c>
      <c r="B40" s="32">
        <v>14</v>
      </c>
      <c r="C40" s="19" t="s">
        <v>205</v>
      </c>
      <c r="D40" s="19" t="s">
        <v>214</v>
      </c>
      <c r="E40" s="19" t="s">
        <v>215</v>
      </c>
      <c r="F40" s="33">
        <v>60</v>
      </c>
      <c r="G40" s="39">
        <f t="shared" si="1"/>
        <v>36</v>
      </c>
      <c r="H40" s="22" t="s">
        <v>39</v>
      </c>
    </row>
    <row r="41" s="1" customFormat="1" ht="25" customHeight="1" spans="1:8">
      <c r="A41" s="17">
        <v>6</v>
      </c>
      <c r="B41" s="32">
        <v>14</v>
      </c>
      <c r="C41" s="19" t="s">
        <v>205</v>
      </c>
      <c r="D41" s="19" t="s">
        <v>216</v>
      </c>
      <c r="E41" s="19" t="s">
        <v>217</v>
      </c>
      <c r="F41" s="33">
        <v>58</v>
      </c>
      <c r="G41" s="39">
        <f t="shared" si="1"/>
        <v>34.8</v>
      </c>
      <c r="H41" s="22" t="s">
        <v>39</v>
      </c>
    </row>
    <row r="42" s="1" customFormat="1" ht="25" customHeight="1" spans="1:8">
      <c r="A42" s="17">
        <v>7</v>
      </c>
      <c r="B42" s="32">
        <v>14</v>
      </c>
      <c r="C42" s="19" t="s">
        <v>205</v>
      </c>
      <c r="D42" s="19" t="s">
        <v>218</v>
      </c>
      <c r="E42" s="19" t="s">
        <v>219</v>
      </c>
      <c r="F42" s="33">
        <v>57</v>
      </c>
      <c r="G42" s="39">
        <f t="shared" si="1"/>
        <v>34.2</v>
      </c>
      <c r="H42" s="22" t="s">
        <v>39</v>
      </c>
    </row>
    <row r="43" s="1" customFormat="1" ht="25" customHeight="1" spans="1:8">
      <c r="A43" s="23">
        <v>8</v>
      </c>
      <c r="B43" s="35">
        <v>14</v>
      </c>
      <c r="C43" s="25" t="s">
        <v>205</v>
      </c>
      <c r="D43" s="25" t="s">
        <v>220</v>
      </c>
      <c r="E43" s="25" t="s">
        <v>221</v>
      </c>
      <c r="F43" s="36">
        <v>54</v>
      </c>
      <c r="G43" s="41">
        <f t="shared" si="1"/>
        <v>32.4</v>
      </c>
      <c r="H43" s="27" t="s">
        <v>39</v>
      </c>
    </row>
    <row r="44" s="1" customFormat="1" ht="25" customHeight="1" spans="1:8">
      <c r="A44" s="12">
        <v>1</v>
      </c>
      <c r="B44" s="28">
        <v>15</v>
      </c>
      <c r="C44" s="14" t="s">
        <v>222</v>
      </c>
      <c r="D44" s="14" t="s">
        <v>223</v>
      </c>
      <c r="E44" s="14" t="s">
        <v>224</v>
      </c>
      <c r="F44" s="29">
        <v>83</v>
      </c>
      <c r="G44" s="30">
        <f t="shared" ref="G44:G60" si="2">F44*0.6</f>
        <v>49.8</v>
      </c>
      <c r="H44" s="42" t="s">
        <v>18</v>
      </c>
    </row>
    <row r="45" s="1" customFormat="1" ht="25" customHeight="1" spans="1:8">
      <c r="A45" s="17">
        <v>2</v>
      </c>
      <c r="B45" s="32">
        <v>15</v>
      </c>
      <c r="C45" s="19" t="s">
        <v>222</v>
      </c>
      <c r="D45" s="19" t="s">
        <v>225</v>
      </c>
      <c r="E45" s="19" t="s">
        <v>226</v>
      </c>
      <c r="F45" s="33">
        <v>81</v>
      </c>
      <c r="G45" s="34">
        <f t="shared" si="2"/>
        <v>48.6</v>
      </c>
      <c r="H45" s="43" t="s">
        <v>18</v>
      </c>
    </row>
    <row r="46" s="1" customFormat="1" ht="25" customHeight="1" spans="1:8">
      <c r="A46" s="17">
        <v>3</v>
      </c>
      <c r="B46" s="32">
        <v>15</v>
      </c>
      <c r="C46" s="19" t="s">
        <v>222</v>
      </c>
      <c r="D46" s="19" t="s">
        <v>227</v>
      </c>
      <c r="E46" s="19" t="s">
        <v>228</v>
      </c>
      <c r="F46" s="33">
        <v>76</v>
      </c>
      <c r="G46" s="34">
        <f t="shared" si="2"/>
        <v>45.6</v>
      </c>
      <c r="H46" s="43" t="s">
        <v>18</v>
      </c>
    </row>
    <row r="47" s="1" customFormat="1" ht="25" customHeight="1" spans="1:8">
      <c r="A47" s="17">
        <v>4</v>
      </c>
      <c r="B47" s="32">
        <v>15</v>
      </c>
      <c r="C47" s="19" t="s">
        <v>222</v>
      </c>
      <c r="D47" s="19" t="s">
        <v>229</v>
      </c>
      <c r="E47" s="19" t="s">
        <v>230</v>
      </c>
      <c r="F47" s="33">
        <v>68</v>
      </c>
      <c r="G47" s="34">
        <f t="shared" si="2"/>
        <v>40.8</v>
      </c>
      <c r="H47" s="43" t="s">
        <v>39</v>
      </c>
    </row>
    <row r="48" s="1" customFormat="1" ht="25" customHeight="1" spans="1:8">
      <c r="A48" s="17">
        <v>5</v>
      </c>
      <c r="B48" s="32">
        <v>15</v>
      </c>
      <c r="C48" s="19" t="s">
        <v>222</v>
      </c>
      <c r="D48" s="19" t="s">
        <v>231</v>
      </c>
      <c r="E48" s="19" t="s">
        <v>232</v>
      </c>
      <c r="F48" s="33">
        <v>60</v>
      </c>
      <c r="G48" s="34">
        <f t="shared" si="2"/>
        <v>36</v>
      </c>
      <c r="H48" s="43" t="s">
        <v>39</v>
      </c>
    </row>
    <row r="49" s="1" customFormat="1" ht="25" customHeight="1" spans="1:8">
      <c r="A49" s="17">
        <v>6</v>
      </c>
      <c r="B49" s="32">
        <v>15</v>
      </c>
      <c r="C49" s="19" t="s">
        <v>222</v>
      </c>
      <c r="D49" s="19" t="s">
        <v>233</v>
      </c>
      <c r="E49" s="19" t="s">
        <v>234</v>
      </c>
      <c r="F49" s="33">
        <v>56</v>
      </c>
      <c r="G49" s="34">
        <f t="shared" si="2"/>
        <v>33.6</v>
      </c>
      <c r="H49" s="43" t="s">
        <v>39</v>
      </c>
    </row>
    <row r="50" s="1" customFormat="1" ht="25" customHeight="1" spans="1:8">
      <c r="A50" s="17">
        <v>7</v>
      </c>
      <c r="B50" s="32">
        <v>15</v>
      </c>
      <c r="C50" s="19" t="s">
        <v>222</v>
      </c>
      <c r="D50" s="19" t="s">
        <v>235</v>
      </c>
      <c r="E50" s="19" t="s">
        <v>236</v>
      </c>
      <c r="F50" s="33">
        <v>54</v>
      </c>
      <c r="G50" s="34">
        <f t="shared" si="2"/>
        <v>32.4</v>
      </c>
      <c r="H50" s="43" t="s">
        <v>39</v>
      </c>
    </row>
    <row r="51" s="1" customFormat="1" ht="25" customHeight="1" spans="1:8">
      <c r="A51" s="17">
        <v>8</v>
      </c>
      <c r="B51" s="32">
        <v>15</v>
      </c>
      <c r="C51" s="19" t="s">
        <v>222</v>
      </c>
      <c r="D51" s="19" t="s">
        <v>237</v>
      </c>
      <c r="E51" s="19" t="s">
        <v>238</v>
      </c>
      <c r="F51" s="33">
        <v>52</v>
      </c>
      <c r="G51" s="34">
        <f t="shared" si="2"/>
        <v>31.2</v>
      </c>
      <c r="H51" s="43" t="s">
        <v>39</v>
      </c>
    </row>
    <row r="52" s="1" customFormat="1" ht="25" customHeight="1" spans="1:8">
      <c r="A52" s="17">
        <v>9</v>
      </c>
      <c r="B52" s="32">
        <v>15</v>
      </c>
      <c r="C52" s="19" t="s">
        <v>222</v>
      </c>
      <c r="D52" s="19" t="s">
        <v>239</v>
      </c>
      <c r="E52" s="19" t="s">
        <v>240</v>
      </c>
      <c r="F52" s="33">
        <v>42</v>
      </c>
      <c r="G52" s="34">
        <f t="shared" si="2"/>
        <v>25.2</v>
      </c>
      <c r="H52" s="43" t="s">
        <v>39</v>
      </c>
    </row>
    <row r="53" s="1" customFormat="1" ht="25" customHeight="1" spans="1:8">
      <c r="A53" s="17">
        <v>10</v>
      </c>
      <c r="B53" s="32">
        <v>15</v>
      </c>
      <c r="C53" s="19" t="s">
        <v>222</v>
      </c>
      <c r="D53" s="19" t="s">
        <v>241</v>
      </c>
      <c r="E53" s="19" t="s">
        <v>242</v>
      </c>
      <c r="F53" s="33">
        <v>40</v>
      </c>
      <c r="G53" s="34">
        <f t="shared" si="2"/>
        <v>24</v>
      </c>
      <c r="H53" s="43" t="s">
        <v>39</v>
      </c>
    </row>
    <row r="54" s="1" customFormat="1" ht="25" customHeight="1" spans="1:8">
      <c r="A54" s="17">
        <v>11</v>
      </c>
      <c r="B54" s="32">
        <v>15</v>
      </c>
      <c r="C54" s="19" t="s">
        <v>222</v>
      </c>
      <c r="D54" s="19" t="s">
        <v>243</v>
      </c>
      <c r="E54" s="19" t="s">
        <v>244</v>
      </c>
      <c r="F54" s="33">
        <v>38</v>
      </c>
      <c r="G54" s="34">
        <f t="shared" si="2"/>
        <v>22.8</v>
      </c>
      <c r="H54" s="43" t="s">
        <v>39</v>
      </c>
    </row>
    <row r="55" s="1" customFormat="1" ht="25" customHeight="1" spans="1:8">
      <c r="A55" s="23">
        <v>12</v>
      </c>
      <c r="B55" s="35">
        <v>15</v>
      </c>
      <c r="C55" s="25" t="s">
        <v>222</v>
      </c>
      <c r="D55" s="25" t="s">
        <v>245</v>
      </c>
      <c r="E55" s="25" t="s">
        <v>246</v>
      </c>
      <c r="F55" s="36">
        <v>26</v>
      </c>
      <c r="G55" s="37">
        <f t="shared" si="2"/>
        <v>15.6</v>
      </c>
      <c r="H55" s="44" t="s">
        <v>39</v>
      </c>
    </row>
    <row r="56" s="1" customFormat="1" ht="25" customHeight="1" spans="1:8">
      <c r="A56" s="12">
        <v>1</v>
      </c>
      <c r="B56" s="28">
        <v>16</v>
      </c>
      <c r="C56" s="14" t="s">
        <v>247</v>
      </c>
      <c r="D56" s="14" t="s">
        <v>248</v>
      </c>
      <c r="E56" s="45" t="s">
        <v>249</v>
      </c>
      <c r="F56" s="29">
        <v>74</v>
      </c>
      <c r="G56" s="30">
        <f t="shared" si="2"/>
        <v>44.4</v>
      </c>
      <c r="H56" s="42" t="s">
        <v>18</v>
      </c>
    </row>
    <row r="57" s="1" customFormat="1" ht="25" customHeight="1" spans="1:8">
      <c r="A57" s="17">
        <v>2</v>
      </c>
      <c r="B57" s="32">
        <v>16</v>
      </c>
      <c r="C57" s="19" t="s">
        <v>247</v>
      </c>
      <c r="D57" s="19" t="s">
        <v>250</v>
      </c>
      <c r="E57" s="40" t="s">
        <v>251</v>
      </c>
      <c r="F57" s="33">
        <v>66</v>
      </c>
      <c r="G57" s="34">
        <f t="shared" si="2"/>
        <v>39.6</v>
      </c>
      <c r="H57" s="43" t="s">
        <v>18</v>
      </c>
    </row>
    <row r="58" s="1" customFormat="1" ht="25" customHeight="1" spans="1:8">
      <c r="A58" s="17">
        <v>3</v>
      </c>
      <c r="B58" s="32">
        <v>16</v>
      </c>
      <c r="C58" s="19" t="s">
        <v>247</v>
      </c>
      <c r="D58" s="19" t="s">
        <v>252</v>
      </c>
      <c r="E58" s="40" t="s">
        <v>253</v>
      </c>
      <c r="F58" s="33">
        <v>63</v>
      </c>
      <c r="G58" s="34">
        <f t="shared" si="2"/>
        <v>37.8</v>
      </c>
      <c r="H58" s="43" t="s">
        <v>18</v>
      </c>
    </row>
    <row r="59" s="1" customFormat="1" ht="25" customHeight="1" spans="1:8">
      <c r="A59" s="17">
        <v>4</v>
      </c>
      <c r="B59" s="32">
        <v>16</v>
      </c>
      <c r="C59" s="19" t="s">
        <v>247</v>
      </c>
      <c r="D59" s="19" t="s">
        <v>254</v>
      </c>
      <c r="E59" s="40" t="s">
        <v>255</v>
      </c>
      <c r="F59" s="33">
        <v>61</v>
      </c>
      <c r="G59" s="34">
        <f t="shared" si="2"/>
        <v>36.6</v>
      </c>
      <c r="H59" s="43" t="s">
        <v>39</v>
      </c>
    </row>
    <row r="60" s="1" customFormat="1" ht="25" customHeight="1" spans="1:8">
      <c r="A60" s="23">
        <v>5</v>
      </c>
      <c r="B60" s="35">
        <v>16</v>
      </c>
      <c r="C60" s="25" t="s">
        <v>247</v>
      </c>
      <c r="D60" s="25" t="s">
        <v>256</v>
      </c>
      <c r="E60" s="46" t="s">
        <v>257</v>
      </c>
      <c r="F60" s="36">
        <v>57</v>
      </c>
      <c r="G60" s="37">
        <f t="shared" si="2"/>
        <v>34.2</v>
      </c>
      <c r="H60" s="44" t="s">
        <v>39</v>
      </c>
    </row>
  </sheetData>
  <mergeCells count="1">
    <mergeCell ref="A1:H1"/>
  </mergeCells>
  <conditionalFormatting sqref="E37">
    <cfRule type="duplicateValues" dxfId="0" priority="48"/>
  </conditionalFormatting>
  <conditionalFormatting sqref="E38">
    <cfRule type="duplicateValues" dxfId="0" priority="47"/>
  </conditionalFormatting>
  <conditionalFormatting sqref="E39">
    <cfRule type="duplicateValues" dxfId="0" priority="46"/>
  </conditionalFormatting>
  <conditionalFormatting sqref="E40">
    <cfRule type="duplicateValues" dxfId="0" priority="45"/>
  </conditionalFormatting>
  <conditionalFormatting sqref="E43">
    <cfRule type="duplicateValues" dxfId="0" priority="43"/>
  </conditionalFormatting>
  <conditionalFormatting sqref="E44">
    <cfRule type="duplicateValues" dxfId="0" priority="91"/>
  </conditionalFormatting>
  <conditionalFormatting sqref="E45">
    <cfRule type="duplicateValues" dxfId="0" priority="90"/>
  </conditionalFormatting>
  <conditionalFormatting sqref="E46">
    <cfRule type="duplicateValues" dxfId="0" priority="89"/>
  </conditionalFormatting>
  <conditionalFormatting sqref="E47">
    <cfRule type="duplicateValues" dxfId="0" priority="88"/>
  </conditionalFormatting>
  <conditionalFormatting sqref="E48">
    <cfRule type="duplicateValues" dxfId="0" priority="87"/>
  </conditionalFormatting>
  <conditionalFormatting sqref="E49">
    <cfRule type="duplicateValues" dxfId="0" priority="86"/>
  </conditionalFormatting>
  <conditionalFormatting sqref="E50">
    <cfRule type="duplicateValues" dxfId="0" priority="85"/>
  </conditionalFormatting>
  <conditionalFormatting sqref="E51">
    <cfRule type="duplicateValues" dxfId="0" priority="84"/>
  </conditionalFormatting>
  <conditionalFormatting sqref="E52">
    <cfRule type="duplicateValues" dxfId="0" priority="83"/>
  </conditionalFormatting>
  <conditionalFormatting sqref="E53">
    <cfRule type="duplicateValues" dxfId="0" priority="82"/>
  </conditionalFormatting>
  <conditionalFormatting sqref="E54">
    <cfRule type="duplicateValues" dxfId="0" priority="81"/>
  </conditionalFormatting>
  <conditionalFormatting sqref="E55">
    <cfRule type="duplicateValues" dxfId="0" priority="80"/>
  </conditionalFormatting>
  <conditionalFormatting sqref="E32:E35">
    <cfRule type="duplicateValues" dxfId="0" priority="94"/>
  </conditionalFormatting>
  <conditionalFormatting sqref="E41:E42">
    <cfRule type="duplicateValues" dxfId="0" priority="44"/>
  </conditionalFormatting>
  <conditionalFormatting sqref="E56:E60">
    <cfRule type="duplicateValues" dxfId="0" priority="77"/>
  </conditionalFormatting>
  <conditionalFormatting sqref="D2 D32:D1048576">
    <cfRule type="duplicateValues" dxfId="0" priority="121"/>
  </conditionalFormatting>
  <pageMargins left="0.75" right="0.75" top="0.66875" bottom="0.786805555555556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01-09</vt:lpstr>
      <vt:lpstr>10-11</vt:lpstr>
      <vt:lpstr>12-16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郭文清</cp:lastModifiedBy>
  <dcterms:created xsi:type="dcterms:W3CDTF">2020-07-25T07:25:00Z</dcterms:created>
  <dcterms:modified xsi:type="dcterms:W3CDTF">2021-07-01T01:51:16Z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D1108E872CC64F06BCD007CFA970BC54</vt:lpwstr>
  </property>
</Properties>
</file>